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R5\Dokumenty\krzysztof_biczysko\Desktop\Remont 436 010-1000\Przetarg CD\"/>
    </mc:Choice>
  </mc:AlternateContent>
  <bookViews>
    <workbookView xWindow="0" yWindow="0" windowWidth="17895" windowHeight="25620" tabRatio="835"/>
  </bookViews>
  <sheets>
    <sheet name="TER" sheetId="3" r:id="rId1"/>
    <sheet name="TER PDF" sheetId="5" r:id="rId2"/>
  </sheets>
  <definedNames>
    <definedName name="_xlnm.Print_Area" localSheetId="0">TER!$A$1:$H$68</definedName>
    <definedName name="_xlnm.Print_Area" localSheetId="1">'TER PDF'!$A$1:$H$68</definedName>
  </definedNames>
  <calcPr calcId="162913"/>
</workbook>
</file>

<file path=xl/calcChain.xml><?xml version="1.0" encoding="utf-8"?>
<calcChain xmlns="http://schemas.openxmlformats.org/spreadsheetml/2006/main">
  <c r="F45" i="5" l="1"/>
  <c r="F47" i="5" s="1"/>
  <c r="F37" i="5"/>
  <c r="A11" i="5"/>
  <c r="A12" i="5" s="1"/>
  <c r="A13" i="5" s="1"/>
  <c r="A14" i="5" s="1"/>
  <c r="A15" i="5" s="1"/>
  <c r="A16" i="5" s="1"/>
  <c r="A17" i="5" s="1"/>
  <c r="A18" i="5" s="1"/>
  <c r="A19" i="5" s="1"/>
  <c r="A21" i="5" s="1"/>
  <c r="A22" i="5" s="1"/>
  <c r="A24" i="5" s="1"/>
  <c r="A25" i="5" s="1"/>
  <c r="A27" i="5" s="1"/>
  <c r="A28" i="5" s="1"/>
  <c r="A29" i="5" s="1"/>
  <c r="A30" i="5" s="1"/>
  <c r="A31" i="5" s="1"/>
  <c r="A32" i="5" s="1"/>
  <c r="A34" i="5" s="1"/>
  <c r="A35" i="5" s="1"/>
  <c r="A36" i="5" s="1"/>
  <c r="A37" i="5" s="1"/>
  <c r="A38" i="5" s="1"/>
  <c r="A39" i="5" s="1"/>
  <c r="A40" i="5" s="1"/>
  <c r="A41" i="5" s="1"/>
  <c r="A42" i="5" s="1"/>
  <c r="A44" i="5" s="1"/>
  <c r="A45" i="5" s="1"/>
  <c r="A46" i="5" s="1"/>
  <c r="A47" i="5" s="1"/>
  <c r="A48" i="5" s="1"/>
  <c r="A49" i="5" s="1"/>
  <c r="A51" i="5" s="1"/>
  <c r="A52" i="5" s="1"/>
  <c r="A53" i="5" s="1"/>
  <c r="A55" i="5" s="1"/>
  <c r="A56" i="5" s="1"/>
  <c r="A57" i="5" s="1"/>
  <c r="A58" i="5" s="1"/>
  <c r="A59" i="5" s="1"/>
  <c r="A60" i="5" s="1"/>
  <c r="A61" i="5" s="1"/>
  <c r="A62" i="5" s="1"/>
  <c r="H62" i="3" l="1"/>
  <c r="H61" i="3"/>
  <c r="H60" i="3"/>
  <c r="H59" i="3"/>
  <c r="H58" i="3"/>
  <c r="H57" i="3"/>
  <c r="H56" i="3"/>
  <c r="H55" i="3"/>
  <c r="H53" i="3"/>
  <c r="H52" i="3"/>
  <c r="H51" i="3"/>
  <c r="H49" i="3"/>
  <c r="H48" i="3"/>
  <c r="H46" i="3"/>
  <c r="F45" i="3"/>
  <c r="F47" i="3" s="1"/>
  <c r="H47" i="3" s="1"/>
  <c r="H44" i="3"/>
  <c r="H42" i="3"/>
  <c r="H41" i="3"/>
  <c r="H40" i="3"/>
  <c r="H39" i="3"/>
  <c r="H38" i="3"/>
  <c r="F37" i="3"/>
  <c r="H37" i="3" s="1"/>
  <c r="H36" i="3"/>
  <c r="H35" i="3"/>
  <c r="H34" i="3"/>
  <c r="H32" i="3"/>
  <c r="H31" i="3"/>
  <c r="H30" i="3"/>
  <c r="H29" i="3"/>
  <c r="H28" i="3"/>
  <c r="H27" i="3"/>
  <c r="H25" i="3"/>
  <c r="H24" i="3"/>
  <c r="H22" i="3"/>
  <c r="H21" i="3"/>
  <c r="H19" i="3"/>
  <c r="H18" i="3"/>
  <c r="H17" i="3"/>
  <c r="H16" i="3"/>
  <c r="H15" i="3"/>
  <c r="H14" i="3"/>
  <c r="H13" i="3"/>
  <c r="H12" i="3"/>
  <c r="H11" i="3"/>
  <c r="A11" i="3"/>
  <c r="A12" i="3" s="1"/>
  <c r="A13" i="3" s="1"/>
  <c r="A14" i="3" s="1"/>
  <c r="A15" i="3" s="1"/>
  <c r="A16" i="3" s="1"/>
  <c r="A17" i="3" s="1"/>
  <c r="A18" i="3" s="1"/>
  <c r="A19" i="3" s="1"/>
  <c r="A21" i="3" s="1"/>
  <c r="A22" i="3" s="1"/>
  <c r="A24" i="3" s="1"/>
  <c r="A25" i="3" s="1"/>
  <c r="A27" i="3" s="1"/>
  <c r="A28" i="3" s="1"/>
  <c r="A29" i="3" s="1"/>
  <c r="A30" i="3" s="1"/>
  <c r="A31" i="3" s="1"/>
  <c r="A32" i="3" s="1"/>
  <c r="A34" i="3" s="1"/>
  <c r="A35" i="3" s="1"/>
  <c r="A36" i="3" s="1"/>
  <c r="A37" i="3" s="1"/>
  <c r="A38" i="3" s="1"/>
  <c r="A39" i="3" s="1"/>
  <c r="A40" i="3" s="1"/>
  <c r="A41" i="3" s="1"/>
  <c r="A42" i="3" s="1"/>
  <c r="A44" i="3" s="1"/>
  <c r="A45" i="3" s="1"/>
  <c r="A46" i="3" s="1"/>
  <c r="A47" i="3" s="1"/>
  <c r="A48" i="3" s="1"/>
  <c r="A49" i="3" s="1"/>
  <c r="A51" i="3" s="1"/>
  <c r="A52" i="3" s="1"/>
  <c r="A53" i="3" s="1"/>
  <c r="A55" i="3" s="1"/>
  <c r="A56" i="3" s="1"/>
  <c r="A57" i="3" s="1"/>
  <c r="A58" i="3" s="1"/>
  <c r="A59" i="3" s="1"/>
  <c r="A60" i="3" s="1"/>
  <c r="A61" i="3" s="1"/>
  <c r="A62" i="3" s="1"/>
  <c r="H10" i="3"/>
  <c r="H45" i="3" l="1"/>
  <c r="G63" i="3" l="1"/>
  <c r="G64" i="3" l="1"/>
  <c r="G65" i="3" s="1"/>
</calcChain>
</file>

<file path=xl/sharedStrings.xml><?xml version="1.0" encoding="utf-8"?>
<sst xmlns="http://schemas.openxmlformats.org/spreadsheetml/2006/main" count="394" uniqueCount="109">
  <si>
    <t>LP</t>
  </si>
  <si>
    <t>ROBOTY PRZYGOTOWAWCZE</t>
  </si>
  <si>
    <t>I</t>
  </si>
  <si>
    <t>m</t>
  </si>
  <si>
    <t>ROBOTY ZIEMNE</t>
  </si>
  <si>
    <t>PODBUDOWA</t>
  </si>
  <si>
    <t>NAWIERZCHNIA</t>
  </si>
  <si>
    <t>ELEMENTY ULIC</t>
  </si>
  <si>
    <t>II</t>
  </si>
  <si>
    <t>III</t>
  </si>
  <si>
    <t>V</t>
  </si>
  <si>
    <t>VI</t>
  </si>
  <si>
    <t>VII</t>
  </si>
  <si>
    <t>km</t>
  </si>
  <si>
    <t>szt.</t>
  </si>
  <si>
    <t>Nr SST</t>
  </si>
  <si>
    <t>jm</t>
  </si>
  <si>
    <t>Wartość                 netto</t>
  </si>
  <si>
    <t>01.01.01</t>
  </si>
  <si>
    <t xml:space="preserve">  Cena jedn.   netto</t>
  </si>
  <si>
    <t>Razem ( netto)</t>
  </si>
  <si>
    <t>słownie:</t>
  </si>
  <si>
    <t>Podatek VAT</t>
  </si>
  <si>
    <t>01.02.04</t>
  </si>
  <si>
    <t>04.01.01</t>
  </si>
  <si>
    <t>04.03.01</t>
  </si>
  <si>
    <t>ROBOTY WYKOŃCZENIOWE</t>
  </si>
  <si>
    <t>08.01.01</t>
  </si>
  <si>
    <t>08.03.01</t>
  </si>
  <si>
    <t>Ilość</t>
  </si>
  <si>
    <t>Ogółem ( brutto )</t>
  </si>
  <si>
    <t xml:space="preserve">       zł   </t>
  </si>
  <si>
    <t>Wyszczególnienie elementów rozliczeniowych</t>
  </si>
  <si>
    <t>kod CPV</t>
  </si>
  <si>
    <t>45100000-8</t>
  </si>
  <si>
    <t>45110000-1</t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</si>
  <si>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</si>
  <si>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</si>
  <si>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Jednostka</t>
  </si>
  <si>
    <t>IV</t>
  </si>
  <si>
    <t>45233140-2</t>
  </si>
  <si>
    <t>45233120-6</t>
  </si>
  <si>
    <t>45111000-8</t>
  </si>
  <si>
    <t>05.03.05a</t>
  </si>
  <si>
    <r>
      <t>m</t>
    </r>
    <r>
      <rPr>
        <vertAlign val="superscript"/>
        <sz val="10"/>
        <rFont val="Times New Roman CE"/>
        <family val="1"/>
        <charset val="238"/>
      </rPr>
      <t>2</t>
    </r>
  </si>
  <si>
    <t>03.02.01</t>
  </si>
  <si>
    <t>08.05.01</t>
  </si>
  <si>
    <t>Rozebranie i ponowne ułożenie istn. nawierzchni z płyt bet. ażurowych z uzupełnieniem pods.cem.-piask. (zjazd)</t>
  </si>
  <si>
    <t>01.02.02</t>
  </si>
  <si>
    <t>Rozebranie istniejącego krawężnika betonowego 20x30cm na ławie betonowej z oporem</t>
  </si>
  <si>
    <t>Rozebranie istniejącego opornika betonowego 12x25cm na ławie betonowej z oporem</t>
  </si>
  <si>
    <t>Rozebranie nawierzchni z płytek betonowych</t>
  </si>
  <si>
    <t>Rozebranie istniejących obrzeży 8x30cm</t>
  </si>
  <si>
    <t>Demontaż i ponowny montaż słupka ze znakiem wraz z fundamentem</t>
  </si>
  <si>
    <t>Załadunek, wywóz i rozładunek materiałów z rozbiórki na plac składowy Wykonawcy wraz z kosztami utylizacji</t>
  </si>
  <si>
    <t>Roboty ziemne - wykopy wykonywane koparkami w gruntach kat. I-V wraz z wywozem samochodami na składowisko Wykonawcy i utylizacją gruntu</t>
  </si>
  <si>
    <t>Formowanie nasypów wraz z zagęszczeniem z gruntu dowiezionego z dokopu Wykonawcy</t>
  </si>
  <si>
    <t>KANALIZACJA DESZCZOWA</t>
  </si>
  <si>
    <t>Wykonanie studzienek wpustowych o średnicy 500mm z osadnikiem</t>
  </si>
  <si>
    <t>Kanały z rur kanalizacyjnych PVC łączonych na wcisk, o średnicy zewnętrznej: 200 mm - proj. Przykanalik</t>
  </si>
  <si>
    <t>Mechaniczne profilowanie i zagęszczenie podłoża pod warstwy konstrukcyjne nawierzchni</t>
  </si>
  <si>
    <t>Mechaniczne oczyszczenie i skropienie warstw konstrukcyjnych bitumicznych (istn. nawierzchnia po frezowaniu i w-wa wiążąca), przy zużyciu 0.5 kg/m2 emulsji asfaltowej</t>
  </si>
  <si>
    <t>Mechaniczne skropienie pobocza z destruktu, przy zużyciu 0.5 kg/m2 emulsji asfaltowej</t>
  </si>
  <si>
    <t>Mechaniczne skropienie warstw konstrukcyjnych bitumicznych mleczkiem wapiennym (w celu zabezpieczenia emulsji przed wyrywaniem kołami samochodów)</t>
  </si>
  <si>
    <t>Podbudowa zasadnicza z mieszanki związanej stab. cem. C1,5/2 o grubości po zagęszczeniu 10cm (chodnik)</t>
  </si>
  <si>
    <t>04.05.01.</t>
  </si>
  <si>
    <t>Warstwa wyrównawcza z AC 16W w ilości 100-150kg/m2</t>
  </si>
  <si>
    <t>04.08.01</t>
  </si>
  <si>
    <t>Warstwa wiążąca z mieszanek mineralno-asfaltowych, z AC 16W grubość po zagęszczeniu 5 cm</t>
  </si>
  <si>
    <t>Warstwa wiążąca z mieszanek mineralno-asfaltowych, z AC 16W grubość po zagęszczeniu 5 cm (zjazdy publiczne i zatoki)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</si>
  <si>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</si>
  <si>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Wywiezienie destruktu z terenu budowy na składowisko Wykonawcy wraz z załadunkiem i rozładunkiem</t>
  </si>
  <si>
    <t>Frezowanie istniejącej nawierzchni bitumicznej jezdni, skrzyżowań i zatok na gł. 0-4cm</t>
  </si>
  <si>
    <t>Nawierzchnia z mieszanki mastyksowo-grysowej z SMA 11 (PMB 45/80-55) grubość po zagęszczeniu 4cm</t>
  </si>
  <si>
    <t>05.03.13</t>
  </si>
  <si>
    <t>Nawierzchnia z mieszanki mastyksowo-grysowej, z SMA 8 grubość po zagęszczeniu 4 cm (zjazdy publiczne i zatoki)</t>
  </si>
  <si>
    <t>05.03.23</t>
  </si>
  <si>
    <t>Kostka betonowa (kolor szary) gr. 8cm na pods.cem.-piask. gr. 5cm (peron przy zatoce)</t>
  </si>
  <si>
    <t>Regulacja wysokościowa istn. kostki betonowej gr. 8cm z uzupełnieniem pods.cem.-piask. gr. 5cm (zatoka)</t>
  </si>
  <si>
    <t>Regulacja wysokościowa istn. kostki betonowej gr. 8cm z uzupełnieniem pods.cem.-piask. gr. 5cm (zjazd)</t>
  </si>
  <si>
    <t>06.03.01</t>
  </si>
  <si>
    <t>Ścinanie poboczy</t>
  </si>
  <si>
    <t>Wykonanie koryta pod utwardzone pobocze</t>
  </si>
  <si>
    <t>06.03.01a</t>
  </si>
  <si>
    <t>Grysowanie powierzchni pobocza w ilości od 1,2-1,5kg/m2</t>
  </si>
  <si>
    <t>Profilowanie istn. zjazdów (gruntem)</t>
  </si>
  <si>
    <t>Ułożenie nawierzchni utwardzonego pobocza (wbudowanie destruktu bitumicznego) o grubości warstwy 7cm</t>
  </si>
  <si>
    <t>Wykonanie, umocnienie, oczyszczenie wraz z profilowaniem skarp i dna rowów przydrożnych</t>
  </si>
  <si>
    <t>06.04.02.</t>
  </si>
  <si>
    <t>URZĄDZENIA BEZPIECZEŃSTWA RUCHU</t>
  </si>
  <si>
    <t>07.01.01.</t>
  </si>
  <si>
    <t>Oznakowanie poziome jezdni cienkowarstwowe - linie segregacyjne i krawędziowe ciągłe malowane mechanicznie</t>
  </si>
  <si>
    <t>Oznakowanie poziome jezdni cienkowarstwowe - linie segregacyjne i krawędziowe przerywane malowane mechanicznie</t>
  </si>
  <si>
    <t>Oznakowanie poziome jezdni cienkowarstwowe - pozostałe znaki, strzałki i symbole malowane mechanicznie</t>
  </si>
  <si>
    <t>Wykonanie ławy z oporem, pod krawężnik, z betonu klasy C12/15</t>
  </si>
  <si>
    <t>Wykonanie ławy betonowej pod ścieki z betonu C12/15</t>
  </si>
  <si>
    <t>Krawężnik betonowy o wymiarach 20x30 (wyniesiony +12cm) ustawiony na pods. cem - piask. i ławie betonowej z oporem z betonu C12/15</t>
  </si>
  <si>
    <t>Regulacja wysokościowa istn. krawężnika betonowego (ułożonego na płask) na pods. cem - piask. i ławie betonowej z oporem z betonu C12/15 (zjazd)</t>
  </si>
  <si>
    <t>Opornik betonowy o wymiarach 12x25 (wtopiony -1cm) ustawiony na pods. cem - piask. i ławie betonowej z oporem z betonu C12/15 (krawędź zatoki)</t>
  </si>
  <si>
    <t>Obrzeża betonowe 8x30 na pods. cem. piaskowej i ławie betonowej z oporem z betonu C12/15</t>
  </si>
  <si>
    <t>Wykonanie ławy z oporem, pod obrzeże, z betonu klasy C12/15</t>
  </si>
  <si>
    <t>Ściek dwurzędowy z kostki betonowej (kolor szary) gr.8cm na pods.cem.- piask. gr. 5cm i ławie betonowej z betonu C12/15</t>
  </si>
  <si>
    <t>05.03.11.</t>
  </si>
  <si>
    <t>02.01.01.</t>
  </si>
  <si>
    <t>02.03.01.</t>
  </si>
  <si>
    <t>……………………………………………………………………………………………………..</t>
  </si>
  <si>
    <t>Usunięcie warstwy ziemi urodzajnej (humusu), z wywozem na plac składowy Wykonawcy</t>
  </si>
  <si>
    <t>Roboty pomiarowe przy liniowych robotach ziemnych - trasa dróg w terenie równinnym wraz ze stabilizacją pasa drogowego (słupki betonowe - świadek punktu granicznego)</t>
  </si>
  <si>
    <t>Rozebranie i ponowne ułożenie istn. nawierzchni z płyt bet. z uzupełnieniem pods.cem.-piask. (zjazd)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</si>
</sst>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34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sz val="8"/>
      <color indexed="10"/>
      <name val="Arial CE"/>
      <family val="2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Times New Roman"/>
      <family val="1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0"/>
      <color indexed="10"/>
      <name val="Times New Roman"/>
      <family val="1"/>
    </font>
    <font>
      <sz val="8"/>
      <name val="Arial CE"/>
      <family val="2"/>
      <charset val="238"/>
    </font>
    <font>
      <b/>
      <sz val="10"/>
      <color indexed="5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9"/>
      <name val="Arial CE"/>
      <family val="2"/>
      <charset val="238"/>
    </font>
    <font>
      <sz val="8"/>
      <color rgb="FFFFFF00"/>
      <name val="Arial CE"/>
      <family val="2"/>
      <charset val="238"/>
    </font>
    <font>
      <vertAlign val="superscript"/>
      <sz val="10"/>
      <name val="Times New Roman CE"/>
      <family val="1"/>
      <charset val="238"/>
    </font>
    <font>
      <sz val="12"/>
      <name val="Times New Roman"/>
      <family val="1"/>
    </font>
    <font>
      <b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151">
    <xf numFmtId="0" fontId="0" fillId="0" borderId="0" xfId="0">
      <alignment vertical="top" wrapText="1"/>
    </xf>
    <xf numFmtId="0" fontId="4" fillId="0" borderId="0" xfId="0" applyFont="1">
      <alignment vertical="top" wrapText="1"/>
    </xf>
    <xf numFmtId="0" fontId="2" fillId="0" borderId="0" xfId="0" applyFont="1" applyBorder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0" fillId="0" borderId="0" xfId="0" applyNumberFormat="1" applyBorder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>
      <alignment vertical="top" wrapText="1"/>
    </xf>
    <xf numFmtId="0" fontId="5" fillId="0" borderId="0" xfId="0" applyFo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0" xfId="0" applyFont="1">
      <alignment vertical="top" wrapText="1"/>
    </xf>
    <xf numFmtId="0" fontId="13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" fontId="10" fillId="0" borderId="5" xfId="0" applyNumberFormat="1" applyFont="1" applyBorder="1">
      <alignment vertical="top" wrapText="1"/>
    </xf>
    <xf numFmtId="0" fontId="14" fillId="0" borderId="4" xfId="0" applyFont="1" applyBorder="1" applyAlignment="1">
      <alignment horizontal="center" vertical="top"/>
    </xf>
    <xf numFmtId="0" fontId="0" fillId="0" borderId="0" xfId="0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right" vertical="center" wrapText="1"/>
      <protection locked="0"/>
    </xf>
    <xf numFmtId="164" fontId="10" fillId="0" borderId="4" xfId="0" applyNumberFormat="1" applyFont="1" applyBorder="1" applyAlignment="1" applyProtection="1">
      <alignment horizontal="center" vertical="top" wrapText="1"/>
      <protection locked="0"/>
    </xf>
    <xf numFmtId="164" fontId="12" fillId="0" borderId="0" xfId="0" applyNumberFormat="1" applyFont="1" applyProtection="1">
      <alignment vertical="top" wrapText="1"/>
      <protection locked="0"/>
    </xf>
    <xf numFmtId="164" fontId="2" fillId="0" borderId="0" xfId="0" applyNumberFormat="1" applyFont="1" applyProtection="1">
      <alignment vertical="top" wrapText="1"/>
      <protection locked="0"/>
    </xf>
    <xf numFmtId="164" fontId="4" fillId="0" borderId="0" xfId="0" applyNumberFormat="1" applyFont="1" applyProtection="1">
      <alignment vertical="top" wrapText="1"/>
      <protection locked="0"/>
    </xf>
    <xf numFmtId="0" fontId="4" fillId="0" borderId="0" xfId="0" applyFont="1" applyProtection="1">
      <alignment vertical="top" wrapText="1"/>
      <protection locked="0"/>
    </xf>
    <xf numFmtId="0" fontId="5" fillId="0" borderId="0" xfId="0" applyFont="1" applyProtection="1">
      <alignment vertical="top" wrapText="1"/>
      <protection locked="0"/>
    </xf>
    <xf numFmtId="0" fontId="14" fillId="0" borderId="4" xfId="0" applyFont="1" applyBorder="1" applyProtection="1">
      <alignment vertical="top" wrapText="1"/>
      <protection locked="0"/>
    </xf>
    <xf numFmtId="0" fontId="10" fillId="0" borderId="4" xfId="0" applyFont="1" applyBorder="1" applyProtection="1">
      <alignment vertical="top" wrapText="1"/>
      <protection locked="0"/>
    </xf>
    <xf numFmtId="0" fontId="16" fillId="0" borderId="4" xfId="0" applyFont="1" applyBorder="1" applyProtection="1">
      <alignment vertical="top" wrapText="1"/>
      <protection locked="0"/>
    </xf>
    <xf numFmtId="0" fontId="20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/>
    </xf>
    <xf numFmtId="0" fontId="1" fillId="0" borderId="0" xfId="0" applyFont="1">
      <alignment vertical="top" wrapText="1"/>
    </xf>
    <xf numFmtId="0" fontId="22" fillId="0" borderId="0" xfId="0" applyFont="1">
      <alignment vertical="top" wrapText="1"/>
    </xf>
    <xf numFmtId="0" fontId="23" fillId="0" borderId="8" xfId="0" applyFont="1" applyBorder="1" applyAlignment="1">
      <alignment vertical="center" wrapText="1"/>
    </xf>
    <xf numFmtId="164" fontId="10" fillId="0" borderId="9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vertical="center" wrapText="1"/>
      <protection locked="0"/>
    </xf>
    <xf numFmtId="0" fontId="23" fillId="0" borderId="12" xfId="0" applyFont="1" applyBorder="1" applyAlignment="1">
      <alignment vertical="center" wrapText="1"/>
    </xf>
    <xf numFmtId="164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Protection="1">
      <alignment vertical="top" wrapText="1"/>
      <protection locked="0"/>
    </xf>
    <xf numFmtId="2" fontId="10" fillId="0" borderId="2" xfId="0" applyNumberFormat="1" applyFont="1" applyBorder="1" applyAlignment="1" applyProtection="1">
      <alignment horizontal="center" vertical="center"/>
      <protection locked="0"/>
    </xf>
    <xf numFmtId="2" fontId="22" fillId="0" borderId="0" xfId="0" applyNumberFormat="1" applyFont="1" applyProtection="1">
      <alignment vertical="top" wrapText="1"/>
      <protection locked="0"/>
    </xf>
    <xf numFmtId="4" fontId="0" fillId="0" borderId="0" xfId="0" applyNumberFormat="1">
      <alignment vertical="top" wrapText="1"/>
    </xf>
    <xf numFmtId="4" fontId="24" fillId="0" borderId="5" xfId="0" applyNumberFormat="1" applyFont="1" applyBorder="1">
      <alignment vertical="top" wrapText="1"/>
    </xf>
    <xf numFmtId="4" fontId="24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164" fontId="10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Protection="1">
      <alignment vertical="top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right" vertical="top"/>
    </xf>
    <xf numFmtId="2" fontId="10" fillId="0" borderId="4" xfId="0" applyNumberFormat="1" applyFont="1" applyFill="1" applyBorder="1" applyAlignment="1" applyProtection="1">
      <alignment horizontal="center" vertical="top"/>
      <protection locked="0"/>
    </xf>
    <xf numFmtId="2" fontId="25" fillId="0" borderId="4" xfId="0" applyNumberFormat="1" applyFont="1" applyFill="1" applyBorder="1" applyAlignment="1" applyProtection="1">
      <alignment horizontal="center" vertical="center"/>
      <protection locked="0"/>
    </xf>
    <xf numFmtId="2" fontId="9" fillId="0" borderId="4" xfId="0" applyNumberFormat="1" applyFont="1" applyFill="1" applyBorder="1" applyAlignment="1" applyProtection="1">
      <alignment horizontal="center" vertical="center"/>
      <protection locked="0"/>
    </xf>
    <xf numFmtId="2" fontId="16" fillId="0" borderId="4" xfId="0" applyNumberFormat="1" applyFont="1" applyFill="1" applyBorder="1" applyAlignment="1" applyProtection="1">
      <alignment horizontal="center" vertical="top"/>
      <protection locked="0"/>
    </xf>
    <xf numFmtId="4" fontId="10" fillId="0" borderId="5" xfId="0" applyNumberFormat="1" applyFont="1" applyFill="1" applyBorder="1">
      <alignment vertical="top" wrapText="1"/>
    </xf>
    <xf numFmtId="0" fontId="21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Protection="1">
      <alignment vertical="top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/>
    </xf>
    <xf numFmtId="0" fontId="10" fillId="0" borderId="4" xfId="0" applyFont="1" applyFill="1" applyBorder="1">
      <alignment vertical="top" wrapText="1"/>
    </xf>
    <xf numFmtId="0" fontId="27" fillId="0" borderId="4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center" vertical="top" wrapText="1"/>
    </xf>
    <xf numFmtId="0" fontId="14" fillId="0" borderId="4" xfId="0" applyFont="1" applyFill="1" applyBorder="1" applyProtection="1">
      <alignment vertical="top" wrapText="1"/>
      <protection locked="0"/>
    </xf>
    <xf numFmtId="165" fontId="10" fillId="0" borderId="4" xfId="0" applyNumberFormat="1" applyFont="1" applyBorder="1" applyAlignment="1" applyProtection="1">
      <alignment horizontal="center" vertical="top" wrapText="1"/>
      <protection locked="0"/>
    </xf>
    <xf numFmtId="0" fontId="10" fillId="0" borderId="7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left" vertical="top" wrapText="1"/>
    </xf>
    <xf numFmtId="0" fontId="20" fillId="0" borderId="4" xfId="0" applyFont="1" applyFill="1" applyBorder="1" applyAlignment="1" applyProtection="1">
      <alignment vertical="center" wrapText="1"/>
      <protection locked="0"/>
    </xf>
    <xf numFmtId="0" fontId="19" fillId="0" borderId="4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4" fontId="28" fillId="0" borderId="5" xfId="0" applyNumberFormat="1" applyFont="1" applyFill="1" applyBorder="1">
      <alignment vertical="top" wrapText="1"/>
    </xf>
    <xf numFmtId="4" fontId="28" fillId="0" borderId="5" xfId="0" applyNumberFormat="1" applyFont="1" applyBorder="1">
      <alignment vertical="top" wrapText="1"/>
    </xf>
    <xf numFmtId="0" fontId="20" fillId="0" borderId="4" xfId="0" applyFont="1" applyBorder="1" applyAlignment="1" applyProtection="1">
      <alignment vertical="center" wrapText="1"/>
      <protection locked="0"/>
    </xf>
    <xf numFmtId="4" fontId="10" fillId="0" borderId="4" xfId="0" applyNumberFormat="1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horizontal="center" vertical="top" wrapText="1"/>
    </xf>
    <xf numFmtId="2" fontId="10" fillId="0" borderId="4" xfId="0" applyNumberFormat="1" applyFont="1" applyFill="1" applyBorder="1" applyAlignment="1">
      <alignment horizontal="center" vertical="top"/>
    </xf>
    <xf numFmtId="164" fontId="10" fillId="0" borderId="4" xfId="0" applyNumberFormat="1" applyFont="1" applyFill="1" applyBorder="1" applyAlignment="1" applyProtection="1">
      <alignment horizontal="left" vertical="top" wrapText="1"/>
      <protection locked="0"/>
    </xf>
    <xf numFmtId="49" fontId="13" fillId="0" borderId="4" xfId="0" applyNumberFormat="1" applyFont="1" applyBorder="1" applyAlignment="1">
      <alignment horizontal="center" vertical="top"/>
    </xf>
    <xf numFmtId="0" fontId="26" fillId="0" borderId="0" xfId="0" applyFont="1">
      <alignment vertical="top" wrapText="1"/>
    </xf>
    <xf numFmtId="2" fontId="26" fillId="0" borderId="0" xfId="0" applyNumberFormat="1" applyFont="1">
      <alignment vertical="top" wrapText="1"/>
    </xf>
    <xf numFmtId="0" fontId="29" fillId="0" borderId="0" xfId="0" applyFont="1">
      <alignment vertical="top" wrapText="1"/>
    </xf>
    <xf numFmtId="2" fontId="30" fillId="0" borderId="0" xfId="0" applyNumberFormat="1" applyFont="1">
      <alignment vertical="top" wrapText="1"/>
    </xf>
    <xf numFmtId="2" fontId="0" fillId="0" borderId="0" xfId="0" applyNumberFormat="1">
      <alignment vertical="top" wrapText="1"/>
    </xf>
    <xf numFmtId="0" fontId="0" fillId="0" borderId="0" xfId="0" applyAlignment="1">
      <alignment vertical="top"/>
    </xf>
    <xf numFmtId="0" fontId="21" fillId="0" borderId="29" xfId="0" applyFont="1" applyFill="1" applyBorder="1" applyAlignment="1" applyProtection="1">
      <alignment vertical="center" wrapText="1"/>
      <protection locked="0"/>
    </xf>
    <xf numFmtId="0" fontId="23" fillId="0" borderId="30" xfId="0" applyFont="1" applyBorder="1" applyAlignment="1">
      <alignment vertical="center" wrapText="1"/>
    </xf>
    <xf numFmtId="164" fontId="10" fillId="0" borderId="31" xfId="0" applyNumberFormat="1" applyFont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vertical="center" wrapText="1"/>
      <protection locked="0"/>
    </xf>
    <xf numFmtId="164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Border="1" applyAlignment="1">
      <alignment vertical="center" wrapText="1"/>
    </xf>
    <xf numFmtId="4" fontId="20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vertical="top"/>
    </xf>
    <xf numFmtId="49" fontId="33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20" fillId="0" borderId="4" xfId="0" applyFont="1" applyFill="1" applyBorder="1">
      <alignment vertical="top" wrapText="1"/>
    </xf>
    <xf numFmtId="0" fontId="33" fillId="0" borderId="4" xfId="0" applyFont="1" applyBorder="1" applyAlignment="1">
      <alignment horizontal="center" vertical="top"/>
    </xf>
    <xf numFmtId="49" fontId="33" fillId="0" borderId="4" xfId="0" applyNumberFormat="1" applyFont="1" applyBorder="1" applyAlignment="1">
      <alignment horizontal="center" vertical="top" wrapText="1"/>
    </xf>
    <xf numFmtId="0" fontId="20" fillId="0" borderId="4" xfId="0" applyFont="1" applyFill="1" applyBorder="1" applyProtection="1">
      <alignment vertical="top" wrapText="1"/>
      <protection locked="0"/>
    </xf>
    <xf numFmtId="4" fontId="6" fillId="0" borderId="0" xfId="0" applyNumberFormat="1" applyFont="1" applyBorder="1">
      <alignment vertical="top" wrapText="1"/>
    </xf>
    <xf numFmtId="0" fontId="6" fillId="0" borderId="0" xfId="0" applyFo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/>
    </xf>
    <xf numFmtId="49" fontId="13" fillId="0" borderId="23" xfId="0" applyNumberFormat="1" applyFont="1" applyBorder="1" applyAlignment="1">
      <alignment horizontal="center" vertical="top" wrapText="1"/>
    </xf>
    <xf numFmtId="0" fontId="10" fillId="0" borderId="23" xfId="0" applyFont="1" applyFill="1" applyBorder="1">
      <alignment vertical="top" wrapText="1"/>
    </xf>
    <xf numFmtId="164" fontId="10" fillId="0" borderId="2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23" xfId="0" applyNumberFormat="1" applyFont="1" applyFill="1" applyBorder="1" applyAlignment="1" applyProtection="1">
      <alignment horizontal="center" vertical="top"/>
      <protection locked="0"/>
    </xf>
    <xf numFmtId="4" fontId="10" fillId="0" borderId="25" xfId="0" applyNumberFormat="1" applyFont="1" applyBorder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164" fontId="10" fillId="0" borderId="0" xfId="0" applyNumberFormat="1" applyFont="1" applyBorder="1" applyAlignment="1" applyProtection="1">
      <alignment horizontal="center" wrapText="1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vertical="center" wrapText="1"/>
    </xf>
    <xf numFmtId="4" fontId="20" fillId="0" borderId="31" xfId="0" applyNumberFormat="1" applyFont="1" applyBorder="1" applyAlignment="1">
      <alignment vertical="center" wrapText="1"/>
    </xf>
    <xf numFmtId="4" fontId="20" fillId="0" borderId="11" xfId="0" applyNumberFormat="1" applyFont="1" applyBorder="1" applyAlignment="1">
      <alignment vertical="center" wrapText="1"/>
    </xf>
    <xf numFmtId="4" fontId="20" fillId="0" borderId="28" xfId="0" applyNumberFormat="1" applyFont="1" applyBorder="1" applyAlignment="1">
      <alignment vertical="center" wrapText="1"/>
    </xf>
    <xf numFmtId="4" fontId="20" fillId="0" borderId="20" xfId="0" applyNumberFormat="1" applyFont="1" applyBorder="1" applyAlignment="1">
      <alignment vertical="center" wrapText="1"/>
    </xf>
    <xf numFmtId="4" fontId="20" fillId="0" borderId="27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16" xfId="0" applyNumberFormat="1" applyFont="1" applyBorder="1" applyAlignment="1" applyProtection="1">
      <alignment horizontal="center" vertical="center" wrapText="1"/>
      <protection locked="0"/>
    </xf>
    <xf numFmtId="2" fontId="2" fillId="0" borderId="23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</xdr:rowOff>
    </xdr:from>
    <xdr:to>
      <xdr:col>7</xdr:col>
      <xdr:colOff>476250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2400" y="9525"/>
          <a:ext cx="495300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pl-PL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CE"/>
              <a:ea typeface="+mn-ea"/>
              <a:cs typeface="Arial CE"/>
            </a:rPr>
            <a:t>TABELA ELEMENTÓW ROZLICZENIOWYCH</a:t>
          </a:r>
          <a:endParaRPr lang="pl-PL" sz="14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180975</xdr:colOff>
      <xdr:row>2</xdr:row>
      <xdr:rowOff>19051</xdr:rowOff>
    </xdr:from>
    <xdr:to>
      <xdr:col>7</xdr:col>
      <xdr:colOff>447675</xdr:colOff>
      <xdr:row>4</xdr:row>
      <xdr:rowOff>142875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975" y="342901"/>
          <a:ext cx="4895850" cy="4476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Remont drogi wojewódzkiej nr 436</a:t>
          </a:r>
        </a:p>
        <a:p>
          <a:pPr algn="ctr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na odcinku Śrem - Chrząstowo od km 0+010,00 do km 1+000,00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</xdr:rowOff>
    </xdr:from>
    <xdr:to>
      <xdr:col>7</xdr:col>
      <xdr:colOff>476250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2400" y="9525"/>
          <a:ext cx="495300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pl-PL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CE"/>
              <a:ea typeface="+mn-ea"/>
              <a:cs typeface="Arial CE"/>
            </a:rPr>
            <a:t>TABELA ELEMENTÓW ROZLICZENIOWYCH</a:t>
          </a:r>
          <a:endParaRPr lang="pl-PL" sz="14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180975</xdr:colOff>
      <xdr:row>2</xdr:row>
      <xdr:rowOff>19051</xdr:rowOff>
    </xdr:from>
    <xdr:to>
      <xdr:col>7</xdr:col>
      <xdr:colOff>447675</xdr:colOff>
      <xdr:row>4</xdr:row>
      <xdr:rowOff>142875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975" y="342901"/>
          <a:ext cx="4895850" cy="4476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Remont drogi wojewódzkiej nr 436</a:t>
          </a:r>
        </a:p>
        <a:p>
          <a:pPr algn="ctr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na odcinku Śrem - Chrząstowo od km 0+010,00 do km 1+000,00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5:K235"/>
  <sheetViews>
    <sheetView showGridLines="0" tabSelected="1" view="pageBreakPreview" zoomScale="130" zoomScaleNormal="100" zoomScaleSheetLayoutView="130" workbookViewId="0">
      <selection activeCell="D14" sqref="D14"/>
    </sheetView>
  </sheetViews>
  <sheetFormatPr defaultRowHeight="12.75" x14ac:dyDescent="0.2"/>
  <cols>
    <col min="1" max="1" width="3.7109375" style="38" customWidth="1"/>
    <col min="2" max="2" width="8" hidden="1" customWidth="1"/>
    <col min="3" max="3" width="7.42578125" customWidth="1"/>
    <col min="4" max="4" width="37.28515625" style="20" customWidth="1"/>
    <col min="5" max="5" width="3.7109375" customWidth="1"/>
    <col min="6" max="6" width="8.28515625" style="20" customWidth="1"/>
    <col min="7" max="7" width="9" style="48" customWidth="1"/>
    <col min="8" max="8" width="10" customWidth="1"/>
    <col min="9" max="9" width="13.7109375" customWidth="1"/>
  </cols>
  <sheetData>
    <row r="5" spans="1:9" ht="21" customHeight="1" thickBot="1" x14ac:dyDescent="0.25">
      <c r="A5" s="37"/>
      <c r="G5" s="46"/>
    </row>
    <row r="6" spans="1:9" ht="24.75" customHeight="1" x14ac:dyDescent="0.2">
      <c r="A6" s="141" t="s">
        <v>0</v>
      </c>
      <c r="B6" s="143" t="s">
        <v>33</v>
      </c>
      <c r="C6" s="143" t="s">
        <v>15</v>
      </c>
      <c r="D6" s="145" t="s">
        <v>32</v>
      </c>
      <c r="E6" s="147" t="s">
        <v>38</v>
      </c>
      <c r="F6" s="148"/>
      <c r="G6" s="149" t="s">
        <v>19</v>
      </c>
      <c r="H6" s="132" t="s">
        <v>17</v>
      </c>
      <c r="I6" s="2"/>
    </row>
    <row r="7" spans="1:9" ht="13.5" thickBot="1" x14ac:dyDescent="0.25">
      <c r="A7" s="142"/>
      <c r="B7" s="144"/>
      <c r="C7" s="144"/>
      <c r="D7" s="146"/>
      <c r="E7" s="11" t="s">
        <v>16</v>
      </c>
      <c r="F7" s="21" t="s">
        <v>29</v>
      </c>
      <c r="G7" s="150"/>
      <c r="H7" s="133"/>
      <c r="I7" s="3"/>
    </row>
    <row r="8" spans="1:9" ht="13.5" thickBot="1" x14ac:dyDescent="0.25">
      <c r="A8" s="52">
        <v>1</v>
      </c>
      <c r="B8" s="53">
        <v>2</v>
      </c>
      <c r="C8" s="54">
        <v>2</v>
      </c>
      <c r="D8" s="55">
        <v>3</v>
      </c>
      <c r="E8" s="53">
        <v>4</v>
      </c>
      <c r="F8" s="58">
        <v>5</v>
      </c>
      <c r="G8" s="59">
        <v>6</v>
      </c>
      <c r="H8" s="60">
        <v>7</v>
      </c>
      <c r="I8" s="4"/>
    </row>
    <row r="9" spans="1:9" ht="15.75" x14ac:dyDescent="0.2">
      <c r="A9" s="13" t="s">
        <v>2</v>
      </c>
      <c r="B9" s="61"/>
      <c r="C9" s="34"/>
      <c r="D9" s="62" t="s">
        <v>1</v>
      </c>
      <c r="E9" s="12"/>
      <c r="F9" s="22"/>
      <c r="G9" s="47"/>
      <c r="H9" s="51"/>
      <c r="I9" s="5"/>
    </row>
    <row r="10" spans="1:9" ht="51" x14ac:dyDescent="0.2">
      <c r="A10" s="36">
        <v>1</v>
      </c>
      <c r="B10" s="15" t="s">
        <v>34</v>
      </c>
      <c r="C10" s="15" t="s">
        <v>18</v>
      </c>
      <c r="D10" s="29" t="s">
        <v>107</v>
      </c>
      <c r="E10" s="19" t="s">
        <v>13</v>
      </c>
      <c r="F10" s="79">
        <v>0.99</v>
      </c>
      <c r="G10" s="64"/>
      <c r="H10" s="18">
        <f t="shared" ref="H10:H19" si="0">ROUND(F10*G10,2)</f>
        <v>0</v>
      </c>
      <c r="I10" s="5"/>
    </row>
    <row r="11" spans="1:9" ht="25.5" x14ac:dyDescent="0.2">
      <c r="A11" s="36">
        <f t="shared" ref="A11:A19" si="1">A10+1</f>
        <v>2</v>
      </c>
      <c r="B11" s="15" t="s">
        <v>35</v>
      </c>
      <c r="C11" s="93" t="s">
        <v>48</v>
      </c>
      <c r="D11" s="78" t="s">
        <v>106</v>
      </c>
      <c r="E11" s="19" t="s">
        <v>44</v>
      </c>
      <c r="F11" s="56">
        <v>6</v>
      </c>
      <c r="G11" s="64"/>
      <c r="H11" s="18">
        <f t="shared" si="0"/>
        <v>0</v>
      </c>
      <c r="I11" s="5"/>
    </row>
    <row r="12" spans="1:9" ht="38.25" x14ac:dyDescent="0.2">
      <c r="A12" s="36">
        <f t="shared" si="1"/>
        <v>3</v>
      </c>
      <c r="B12" s="15"/>
      <c r="C12" s="15" t="s">
        <v>23</v>
      </c>
      <c r="D12" s="78" t="s">
        <v>108</v>
      </c>
      <c r="E12" s="19" t="s">
        <v>44</v>
      </c>
      <c r="F12" s="56">
        <v>90</v>
      </c>
      <c r="G12" s="64"/>
      <c r="H12" s="18">
        <f t="shared" si="0"/>
        <v>0</v>
      </c>
      <c r="I12" s="5"/>
    </row>
    <row r="13" spans="1:9" ht="38.25" x14ac:dyDescent="0.2">
      <c r="A13" s="36">
        <f t="shared" si="1"/>
        <v>4</v>
      </c>
      <c r="B13" s="15" t="s">
        <v>35</v>
      </c>
      <c r="C13" s="15" t="s">
        <v>23</v>
      </c>
      <c r="D13" s="78" t="s">
        <v>47</v>
      </c>
      <c r="E13" s="19" t="s">
        <v>44</v>
      </c>
      <c r="F13" s="56">
        <v>24</v>
      </c>
      <c r="G13" s="64"/>
      <c r="H13" s="18">
        <f t="shared" si="0"/>
        <v>0</v>
      </c>
      <c r="I13" s="5"/>
    </row>
    <row r="14" spans="1:9" ht="29.25" customHeight="1" x14ac:dyDescent="0.2">
      <c r="A14" s="36">
        <f t="shared" si="1"/>
        <v>5</v>
      </c>
      <c r="B14" s="15"/>
      <c r="C14" s="15" t="s">
        <v>23</v>
      </c>
      <c r="D14" s="78" t="s">
        <v>49</v>
      </c>
      <c r="E14" s="19" t="s">
        <v>3</v>
      </c>
      <c r="F14" s="56">
        <v>88</v>
      </c>
      <c r="G14" s="64"/>
      <c r="H14" s="18">
        <f t="shared" si="0"/>
        <v>0</v>
      </c>
      <c r="I14" s="5"/>
    </row>
    <row r="15" spans="1:9" ht="25.5" x14ac:dyDescent="0.2">
      <c r="A15" s="36">
        <f t="shared" si="1"/>
        <v>6</v>
      </c>
      <c r="B15" s="15" t="s">
        <v>35</v>
      </c>
      <c r="C15" s="15" t="s">
        <v>23</v>
      </c>
      <c r="D15" s="78" t="s">
        <v>50</v>
      </c>
      <c r="E15" s="19" t="s">
        <v>3</v>
      </c>
      <c r="F15" s="23">
        <v>42</v>
      </c>
      <c r="G15" s="64"/>
      <c r="H15" s="18">
        <f t="shared" si="0"/>
        <v>0</v>
      </c>
      <c r="I15" s="5"/>
    </row>
    <row r="16" spans="1:9" ht="15.75" x14ac:dyDescent="0.2">
      <c r="A16" s="36">
        <f t="shared" si="1"/>
        <v>7</v>
      </c>
      <c r="B16" s="15"/>
      <c r="C16" s="15" t="s">
        <v>23</v>
      </c>
      <c r="D16" s="78" t="s">
        <v>51</v>
      </c>
      <c r="E16" s="19" t="s">
        <v>44</v>
      </c>
      <c r="F16" s="56">
        <v>12</v>
      </c>
      <c r="G16" s="64"/>
      <c r="H16" s="18">
        <f t="shared" si="0"/>
        <v>0</v>
      </c>
      <c r="I16" s="5"/>
    </row>
    <row r="17" spans="1:9" x14ac:dyDescent="0.2">
      <c r="A17" s="36">
        <f t="shared" si="1"/>
        <v>8</v>
      </c>
      <c r="B17" s="15" t="s">
        <v>35</v>
      </c>
      <c r="C17" s="15" t="s">
        <v>23</v>
      </c>
      <c r="D17" s="78" t="s">
        <v>52</v>
      </c>
      <c r="E17" s="19" t="s">
        <v>3</v>
      </c>
      <c r="F17" s="56">
        <v>10</v>
      </c>
      <c r="G17" s="64"/>
      <c r="H17" s="18">
        <f t="shared" si="0"/>
        <v>0</v>
      </c>
      <c r="I17" s="5"/>
    </row>
    <row r="18" spans="1:9" ht="25.5" x14ac:dyDescent="0.2">
      <c r="A18" s="36">
        <f t="shared" si="1"/>
        <v>9</v>
      </c>
      <c r="B18" s="15" t="s">
        <v>35</v>
      </c>
      <c r="C18" s="15" t="s">
        <v>23</v>
      </c>
      <c r="D18" s="78" t="s">
        <v>53</v>
      </c>
      <c r="E18" s="19" t="s">
        <v>14</v>
      </c>
      <c r="F18" s="56">
        <v>2</v>
      </c>
      <c r="G18" s="64"/>
      <c r="H18" s="18">
        <f t="shared" si="0"/>
        <v>0</v>
      </c>
      <c r="I18" s="5"/>
    </row>
    <row r="19" spans="1:9" ht="38.25" x14ac:dyDescent="0.2">
      <c r="A19" s="36">
        <f t="shared" si="1"/>
        <v>10</v>
      </c>
      <c r="B19" s="15"/>
      <c r="C19" s="15" t="s">
        <v>23</v>
      </c>
      <c r="D19" s="78" t="s">
        <v>54</v>
      </c>
      <c r="E19" s="16" t="s">
        <v>36</v>
      </c>
      <c r="F19" s="56">
        <v>8</v>
      </c>
      <c r="G19" s="64"/>
      <c r="H19" s="18">
        <f t="shared" si="0"/>
        <v>0</v>
      </c>
      <c r="I19" s="5"/>
    </row>
    <row r="20" spans="1:9" ht="15.75" x14ac:dyDescent="0.2">
      <c r="A20" s="32" t="s">
        <v>8</v>
      </c>
      <c r="B20" s="76"/>
      <c r="C20" s="33"/>
      <c r="D20" s="88" t="s">
        <v>4</v>
      </c>
      <c r="E20" s="69"/>
      <c r="F20" s="107"/>
      <c r="G20" s="65"/>
      <c r="H20" s="50"/>
      <c r="I20" s="5"/>
    </row>
    <row r="21" spans="1:9" ht="51" x14ac:dyDescent="0.2">
      <c r="A21" s="35">
        <f>A19+1</f>
        <v>11</v>
      </c>
      <c r="B21" s="15" t="s">
        <v>42</v>
      </c>
      <c r="C21" s="93" t="s">
        <v>103</v>
      </c>
      <c r="D21" s="31" t="s">
        <v>55</v>
      </c>
      <c r="E21" s="16" t="s">
        <v>36</v>
      </c>
      <c r="F21" s="56">
        <v>12</v>
      </c>
      <c r="G21" s="64"/>
      <c r="H21" s="18">
        <f t="shared" ref="H21:H25" si="2">ROUND(F21*G21,2)</f>
        <v>0</v>
      </c>
      <c r="I21" s="5"/>
    </row>
    <row r="22" spans="1:9" ht="25.5" x14ac:dyDescent="0.2">
      <c r="A22" s="35">
        <f>A21+1</f>
        <v>12</v>
      </c>
      <c r="B22" s="15" t="s">
        <v>42</v>
      </c>
      <c r="C22" s="93" t="s">
        <v>104</v>
      </c>
      <c r="D22" s="31" t="s">
        <v>56</v>
      </c>
      <c r="E22" s="16" t="s">
        <v>36</v>
      </c>
      <c r="F22" s="56">
        <v>8</v>
      </c>
      <c r="G22" s="64"/>
      <c r="H22" s="18">
        <f t="shared" si="2"/>
        <v>0</v>
      </c>
      <c r="I22" s="5"/>
    </row>
    <row r="23" spans="1:9" x14ac:dyDescent="0.2">
      <c r="A23" s="81" t="s">
        <v>9</v>
      </c>
      <c r="B23" s="82"/>
      <c r="C23" s="104"/>
      <c r="D23" s="84" t="s">
        <v>57</v>
      </c>
      <c r="E23" s="72"/>
      <c r="F23" s="56"/>
      <c r="G23" s="64"/>
      <c r="H23" s="18"/>
      <c r="I23" s="5"/>
    </row>
    <row r="24" spans="1:9" ht="25.5" x14ac:dyDescent="0.2">
      <c r="A24" s="80">
        <f>1+A22</f>
        <v>13</v>
      </c>
      <c r="B24" s="15" t="s">
        <v>40</v>
      </c>
      <c r="C24" s="110" t="s">
        <v>45</v>
      </c>
      <c r="D24" s="92" t="s">
        <v>58</v>
      </c>
      <c r="E24" s="72" t="s">
        <v>14</v>
      </c>
      <c r="F24" s="56">
        <v>1</v>
      </c>
      <c r="G24" s="64"/>
      <c r="H24" s="18">
        <f t="shared" si="2"/>
        <v>0</v>
      </c>
      <c r="I24" s="5"/>
    </row>
    <row r="25" spans="1:9" ht="15.75" customHeight="1" x14ac:dyDescent="0.2">
      <c r="A25" s="80">
        <f>A24+1</f>
        <v>14</v>
      </c>
      <c r="B25" s="15" t="s">
        <v>40</v>
      </c>
      <c r="C25" s="110" t="s">
        <v>45</v>
      </c>
      <c r="D25" s="85" t="s">
        <v>59</v>
      </c>
      <c r="E25" s="72" t="s">
        <v>3</v>
      </c>
      <c r="F25" s="56">
        <v>3</v>
      </c>
      <c r="G25" s="64"/>
      <c r="H25" s="18">
        <f t="shared" si="2"/>
        <v>0</v>
      </c>
      <c r="I25" s="5"/>
    </row>
    <row r="26" spans="1:9" ht="15.75" x14ac:dyDescent="0.2">
      <c r="A26" s="81" t="s">
        <v>39</v>
      </c>
      <c r="B26" s="82"/>
      <c r="C26" s="104"/>
      <c r="D26" s="84" t="s">
        <v>5</v>
      </c>
      <c r="E26" s="105"/>
      <c r="F26" s="108"/>
      <c r="G26" s="64"/>
      <c r="H26" s="86"/>
      <c r="I26" s="5"/>
    </row>
    <row r="27" spans="1:9" ht="27" customHeight="1" x14ac:dyDescent="0.2">
      <c r="A27" s="80">
        <f>A25+1</f>
        <v>15</v>
      </c>
      <c r="B27" s="74" t="s">
        <v>41</v>
      </c>
      <c r="C27" s="73" t="s">
        <v>24</v>
      </c>
      <c r="D27" s="85" t="s">
        <v>60</v>
      </c>
      <c r="E27" s="72" t="s">
        <v>37</v>
      </c>
      <c r="F27" s="56">
        <v>91</v>
      </c>
      <c r="G27" s="64"/>
      <c r="H27" s="68">
        <f t="shared" ref="H27:H32" si="3">ROUND(F27*G27,2)</f>
        <v>0</v>
      </c>
      <c r="I27" s="5"/>
    </row>
    <row r="28" spans="1:9" ht="51" x14ac:dyDescent="0.2">
      <c r="A28" s="35">
        <f t="shared" ref="A28:A32" si="4">A27+1</f>
        <v>16</v>
      </c>
      <c r="B28" s="74" t="s">
        <v>41</v>
      </c>
      <c r="C28" s="103" t="s">
        <v>25</v>
      </c>
      <c r="D28" s="70" t="s">
        <v>61</v>
      </c>
      <c r="E28" s="17" t="s">
        <v>37</v>
      </c>
      <c r="F28" s="56">
        <v>12840</v>
      </c>
      <c r="G28" s="64"/>
      <c r="H28" s="18">
        <f t="shared" si="3"/>
        <v>0</v>
      </c>
      <c r="I28" s="5"/>
    </row>
    <row r="29" spans="1:9" ht="25.5" x14ac:dyDescent="0.2">
      <c r="A29" s="35">
        <f t="shared" si="4"/>
        <v>17</v>
      </c>
      <c r="B29" s="74" t="s">
        <v>41</v>
      </c>
      <c r="C29" s="103" t="s">
        <v>25</v>
      </c>
      <c r="D29" s="70" t="s">
        <v>62</v>
      </c>
      <c r="E29" s="72" t="s">
        <v>37</v>
      </c>
      <c r="F29" s="56">
        <v>1372.5</v>
      </c>
      <c r="G29" s="64"/>
      <c r="H29" s="68">
        <f t="shared" si="3"/>
        <v>0</v>
      </c>
      <c r="I29" s="5"/>
    </row>
    <row r="30" spans="1:9" ht="51" x14ac:dyDescent="0.2">
      <c r="A30" s="35">
        <f t="shared" si="4"/>
        <v>18</v>
      </c>
      <c r="B30" s="74" t="s">
        <v>41</v>
      </c>
      <c r="C30" s="103" t="s">
        <v>25</v>
      </c>
      <c r="D30" s="70" t="s">
        <v>63</v>
      </c>
      <c r="E30" s="72" t="s">
        <v>37</v>
      </c>
      <c r="F30" s="56">
        <v>12840</v>
      </c>
      <c r="G30" s="64"/>
      <c r="H30" s="68">
        <f t="shared" si="3"/>
        <v>0</v>
      </c>
      <c r="I30" s="5"/>
    </row>
    <row r="31" spans="1:9" ht="39.75" customHeight="1" x14ac:dyDescent="0.2">
      <c r="A31" s="35">
        <f t="shared" si="4"/>
        <v>19</v>
      </c>
      <c r="B31" s="74" t="s">
        <v>41</v>
      </c>
      <c r="C31" s="103" t="s">
        <v>65</v>
      </c>
      <c r="D31" s="71" t="s">
        <v>64</v>
      </c>
      <c r="E31" s="72" t="s">
        <v>37</v>
      </c>
      <c r="F31" s="56">
        <v>60</v>
      </c>
      <c r="G31" s="64"/>
      <c r="H31" s="68">
        <f t="shared" si="3"/>
        <v>0</v>
      </c>
      <c r="I31" s="5"/>
    </row>
    <row r="32" spans="1:9" ht="25.5" x14ac:dyDescent="0.2">
      <c r="A32" s="35">
        <f t="shared" si="4"/>
        <v>20</v>
      </c>
      <c r="B32" s="74" t="s">
        <v>41</v>
      </c>
      <c r="C32" s="103" t="s">
        <v>67</v>
      </c>
      <c r="D32" s="71" t="s">
        <v>66</v>
      </c>
      <c r="E32" s="72" t="s">
        <v>37</v>
      </c>
      <c r="F32" s="56">
        <v>320</v>
      </c>
      <c r="G32" s="64"/>
      <c r="H32" s="68">
        <f t="shared" si="3"/>
        <v>0</v>
      </c>
      <c r="I32" s="5"/>
    </row>
    <row r="33" spans="1:11" ht="15.75" x14ac:dyDescent="0.2">
      <c r="A33" s="81" t="s">
        <v>10</v>
      </c>
      <c r="B33" s="82"/>
      <c r="C33" s="115"/>
      <c r="D33" s="83" t="s">
        <v>6</v>
      </c>
      <c r="E33" s="106"/>
      <c r="F33" s="109"/>
      <c r="G33" s="90"/>
      <c r="H33" s="86"/>
      <c r="I33" s="5"/>
    </row>
    <row r="34" spans="1:11" ht="38.25" x14ac:dyDescent="0.2">
      <c r="A34" s="80">
        <f>A32+1</f>
        <v>21</v>
      </c>
      <c r="B34" s="82"/>
      <c r="C34" s="103" t="s">
        <v>43</v>
      </c>
      <c r="D34" s="75" t="s">
        <v>68</v>
      </c>
      <c r="E34" s="72" t="s">
        <v>37</v>
      </c>
      <c r="F34" s="56">
        <v>6296</v>
      </c>
      <c r="G34" s="89"/>
      <c r="H34" s="18">
        <f t="shared" ref="H34:H42" si="5">ROUND(F34*G34,2)</f>
        <v>0</v>
      </c>
      <c r="I34" s="5"/>
    </row>
    <row r="35" spans="1:11" ht="38.25" x14ac:dyDescent="0.2">
      <c r="A35" s="80">
        <f>A34+1</f>
        <v>22</v>
      </c>
      <c r="B35" s="74" t="s">
        <v>41</v>
      </c>
      <c r="C35" s="103" t="s">
        <v>43</v>
      </c>
      <c r="D35" s="75" t="s">
        <v>69</v>
      </c>
      <c r="E35" s="72" t="s">
        <v>37</v>
      </c>
      <c r="F35" s="56">
        <v>124</v>
      </c>
      <c r="G35" s="89"/>
      <c r="H35" s="18">
        <f t="shared" si="5"/>
        <v>0</v>
      </c>
      <c r="I35" s="5"/>
      <c r="J35" s="99"/>
      <c r="K35" s="99"/>
    </row>
    <row r="36" spans="1:11" ht="27" customHeight="1" x14ac:dyDescent="0.2">
      <c r="A36" s="80">
        <f>A35+1</f>
        <v>23</v>
      </c>
      <c r="B36" s="74" t="s">
        <v>41</v>
      </c>
      <c r="C36" s="103" t="s">
        <v>102</v>
      </c>
      <c r="D36" s="75" t="s">
        <v>72</v>
      </c>
      <c r="E36" s="72" t="s">
        <v>70</v>
      </c>
      <c r="F36" s="56">
        <v>129.4</v>
      </c>
      <c r="G36" s="89"/>
      <c r="H36" s="18">
        <f t="shared" si="5"/>
        <v>0</v>
      </c>
      <c r="I36" s="5"/>
      <c r="J36" s="99"/>
    </row>
    <row r="37" spans="1:11" ht="38.25" x14ac:dyDescent="0.2">
      <c r="A37" s="80">
        <f>A36+1</f>
        <v>24</v>
      </c>
      <c r="B37" s="74" t="s">
        <v>41</v>
      </c>
      <c r="C37" s="103" t="s">
        <v>102</v>
      </c>
      <c r="D37" s="75" t="s">
        <v>71</v>
      </c>
      <c r="E37" s="72" t="s">
        <v>70</v>
      </c>
      <c r="F37" s="56">
        <f>F36</f>
        <v>129.4</v>
      </c>
      <c r="G37" s="89"/>
      <c r="H37" s="18">
        <f t="shared" si="5"/>
        <v>0</v>
      </c>
      <c r="I37" s="5"/>
    </row>
    <row r="38" spans="1:11" ht="38.25" x14ac:dyDescent="0.2">
      <c r="A38" s="80">
        <f>A37+1</f>
        <v>25</v>
      </c>
      <c r="B38" s="15" t="s">
        <v>41</v>
      </c>
      <c r="C38" s="110" t="s">
        <v>74</v>
      </c>
      <c r="D38" s="70" t="s">
        <v>73</v>
      </c>
      <c r="E38" s="72" t="s">
        <v>37</v>
      </c>
      <c r="F38" s="56">
        <v>6397</v>
      </c>
      <c r="G38" s="91"/>
      <c r="H38" s="68">
        <f t="shared" si="5"/>
        <v>0</v>
      </c>
      <c r="I38" s="5"/>
    </row>
    <row r="39" spans="1:11" ht="38.25" x14ac:dyDescent="0.2">
      <c r="A39" s="80">
        <f t="shared" ref="A39:A42" si="6">A38+1</f>
        <v>26</v>
      </c>
      <c r="B39" s="15"/>
      <c r="C39" s="110" t="s">
        <v>74</v>
      </c>
      <c r="D39" s="70" t="s">
        <v>75</v>
      </c>
      <c r="E39" s="72" t="s">
        <v>37</v>
      </c>
      <c r="F39" s="56">
        <v>174</v>
      </c>
      <c r="G39" s="91"/>
      <c r="H39" s="68">
        <f t="shared" si="5"/>
        <v>0</v>
      </c>
      <c r="I39" s="5"/>
    </row>
    <row r="40" spans="1:11" ht="25.5" x14ac:dyDescent="0.2">
      <c r="A40" s="80">
        <f>A39+1</f>
        <v>27</v>
      </c>
      <c r="B40" s="15"/>
      <c r="C40" s="110" t="s">
        <v>76</v>
      </c>
      <c r="D40" s="70" t="s">
        <v>77</v>
      </c>
      <c r="E40" s="72" t="s">
        <v>37</v>
      </c>
      <c r="F40" s="56">
        <v>60</v>
      </c>
      <c r="G40" s="91"/>
      <c r="H40" s="68">
        <f t="shared" si="5"/>
        <v>0</v>
      </c>
      <c r="I40" s="5"/>
    </row>
    <row r="41" spans="1:11" ht="38.25" x14ac:dyDescent="0.2">
      <c r="A41" s="80">
        <f t="shared" si="6"/>
        <v>28</v>
      </c>
      <c r="B41" s="15"/>
      <c r="C41" s="110" t="s">
        <v>76</v>
      </c>
      <c r="D41" s="70" t="s">
        <v>78</v>
      </c>
      <c r="E41" s="72" t="s">
        <v>37</v>
      </c>
      <c r="F41" s="56">
        <v>90</v>
      </c>
      <c r="G41" s="91"/>
      <c r="H41" s="68">
        <f t="shared" si="5"/>
        <v>0</v>
      </c>
      <c r="I41" s="5"/>
    </row>
    <row r="42" spans="1:11" ht="38.25" x14ac:dyDescent="0.2">
      <c r="A42" s="80">
        <f t="shared" si="6"/>
        <v>29</v>
      </c>
      <c r="B42" s="15"/>
      <c r="C42" s="110" t="s">
        <v>76</v>
      </c>
      <c r="D42" s="70" t="s">
        <v>79</v>
      </c>
      <c r="E42" s="72" t="s">
        <v>37</v>
      </c>
      <c r="F42" s="56">
        <v>56</v>
      </c>
      <c r="G42" s="91"/>
      <c r="H42" s="68">
        <f t="shared" si="5"/>
        <v>0</v>
      </c>
      <c r="I42" s="5"/>
    </row>
    <row r="43" spans="1:11" x14ac:dyDescent="0.2">
      <c r="A43" s="77" t="s">
        <v>11</v>
      </c>
      <c r="B43" s="15"/>
      <c r="C43" s="110"/>
      <c r="D43" s="117" t="s">
        <v>26</v>
      </c>
      <c r="E43" s="72"/>
      <c r="F43" s="56"/>
      <c r="G43" s="67"/>
      <c r="H43" s="18"/>
      <c r="I43" s="5"/>
    </row>
    <row r="44" spans="1:11" ht="15.75" x14ac:dyDescent="0.2">
      <c r="A44" s="35">
        <f>A42+1</f>
        <v>30</v>
      </c>
      <c r="B44" s="15"/>
      <c r="C44" s="110" t="s">
        <v>80</v>
      </c>
      <c r="D44" s="75" t="s">
        <v>81</v>
      </c>
      <c r="E44" s="72" t="s">
        <v>37</v>
      </c>
      <c r="F44" s="56">
        <v>1372.5</v>
      </c>
      <c r="G44" s="67"/>
      <c r="H44" s="18">
        <f>ROUND(F44*G44,2)</f>
        <v>0</v>
      </c>
      <c r="I44" s="5"/>
    </row>
    <row r="45" spans="1:11" ht="16.5" customHeight="1" x14ac:dyDescent="0.2">
      <c r="A45" s="80">
        <f>A44+1</f>
        <v>31</v>
      </c>
      <c r="B45" s="15"/>
      <c r="C45" s="110" t="s">
        <v>83</v>
      </c>
      <c r="D45" s="70" t="s">
        <v>82</v>
      </c>
      <c r="E45" s="72" t="s">
        <v>37</v>
      </c>
      <c r="F45" s="56">
        <f>F44</f>
        <v>1372.5</v>
      </c>
      <c r="G45" s="67"/>
      <c r="H45" s="18">
        <f t="shared" ref="H45:H48" si="7">ROUND(F45*G45,2)</f>
        <v>0</v>
      </c>
      <c r="I45" s="5"/>
    </row>
    <row r="46" spans="1:11" ht="38.25" x14ac:dyDescent="0.2">
      <c r="A46" s="80">
        <f t="shared" ref="A46:A49" si="8">A45+1</f>
        <v>32</v>
      </c>
      <c r="B46" s="15"/>
      <c r="C46" s="110" t="s">
        <v>83</v>
      </c>
      <c r="D46" s="70" t="s">
        <v>86</v>
      </c>
      <c r="E46" s="72" t="s">
        <v>70</v>
      </c>
      <c r="F46" s="56">
        <v>96</v>
      </c>
      <c r="G46" s="67"/>
      <c r="H46" s="18">
        <f t="shared" si="7"/>
        <v>0</v>
      </c>
      <c r="I46" s="5"/>
    </row>
    <row r="47" spans="1:11" ht="25.5" x14ac:dyDescent="0.2">
      <c r="A47" s="80">
        <f t="shared" si="8"/>
        <v>33</v>
      </c>
      <c r="B47" s="15"/>
      <c r="C47" s="110" t="s">
        <v>83</v>
      </c>
      <c r="D47" s="70" t="s">
        <v>84</v>
      </c>
      <c r="E47" s="72" t="s">
        <v>37</v>
      </c>
      <c r="F47" s="56">
        <f>F45</f>
        <v>1372.5</v>
      </c>
      <c r="G47" s="67"/>
      <c r="H47" s="18">
        <f t="shared" si="7"/>
        <v>0</v>
      </c>
      <c r="I47" s="5"/>
    </row>
    <row r="48" spans="1:11" ht="22.5" x14ac:dyDescent="0.2">
      <c r="A48" s="80">
        <f t="shared" si="8"/>
        <v>34</v>
      </c>
      <c r="B48" s="15"/>
      <c r="C48" s="110" t="s">
        <v>83</v>
      </c>
      <c r="D48" s="70" t="s">
        <v>85</v>
      </c>
      <c r="E48" s="72" t="s">
        <v>37</v>
      </c>
      <c r="F48" s="56">
        <v>48</v>
      </c>
      <c r="G48" s="67"/>
      <c r="H48" s="18">
        <f t="shared" si="7"/>
        <v>0</v>
      </c>
      <c r="I48" s="5"/>
    </row>
    <row r="49" spans="1:9" ht="29.25" customHeight="1" x14ac:dyDescent="0.2">
      <c r="A49" s="80">
        <f t="shared" si="8"/>
        <v>35</v>
      </c>
      <c r="B49" s="15"/>
      <c r="C49" s="110" t="s">
        <v>88</v>
      </c>
      <c r="D49" s="70" t="s">
        <v>87</v>
      </c>
      <c r="E49" s="72" t="s">
        <v>3</v>
      </c>
      <c r="F49" s="56">
        <v>1460</v>
      </c>
      <c r="G49" s="67"/>
      <c r="H49" s="18">
        <f>ROUND(F49*G49,2)</f>
        <v>0</v>
      </c>
      <c r="I49" s="5"/>
    </row>
    <row r="50" spans="1:9" x14ac:dyDescent="0.2">
      <c r="A50" s="81" t="s">
        <v>12</v>
      </c>
      <c r="B50" s="118"/>
      <c r="C50" s="119"/>
      <c r="D50" s="120" t="s">
        <v>89</v>
      </c>
      <c r="E50" s="72"/>
      <c r="F50" s="56"/>
      <c r="G50" s="67"/>
      <c r="H50" s="18"/>
      <c r="I50" s="5"/>
    </row>
    <row r="51" spans="1:9" ht="38.25" x14ac:dyDescent="0.2">
      <c r="A51" s="80">
        <f>A49+1</f>
        <v>36</v>
      </c>
      <c r="B51" s="15"/>
      <c r="C51" s="110" t="s">
        <v>90</v>
      </c>
      <c r="D51" s="70" t="s">
        <v>91</v>
      </c>
      <c r="E51" s="72" t="s">
        <v>37</v>
      </c>
      <c r="F51" s="56">
        <v>81.599999999999994</v>
      </c>
      <c r="G51" s="67"/>
      <c r="H51" s="18">
        <f t="shared" ref="H51:H53" si="9">ROUND(F51*G51,2)</f>
        <v>0</v>
      </c>
      <c r="I51" s="5"/>
    </row>
    <row r="52" spans="1:9" ht="38.25" x14ac:dyDescent="0.2">
      <c r="A52" s="80">
        <f>A51+1</f>
        <v>37</v>
      </c>
      <c r="B52" s="15"/>
      <c r="C52" s="110" t="s">
        <v>90</v>
      </c>
      <c r="D52" s="70" t="s">
        <v>92</v>
      </c>
      <c r="E52" s="72" t="s">
        <v>37</v>
      </c>
      <c r="F52" s="56">
        <v>59.6</v>
      </c>
      <c r="G52" s="67"/>
      <c r="H52" s="18">
        <f t="shared" si="9"/>
        <v>0</v>
      </c>
      <c r="I52" s="5"/>
    </row>
    <row r="53" spans="1:9" s="122" customFormat="1" ht="38.25" customHeight="1" x14ac:dyDescent="0.2">
      <c r="A53" s="80">
        <f>A52+1</f>
        <v>38</v>
      </c>
      <c r="B53" s="15"/>
      <c r="C53" s="110" t="s">
        <v>90</v>
      </c>
      <c r="D53" s="70" t="s">
        <v>93</v>
      </c>
      <c r="E53" s="72" t="s">
        <v>37</v>
      </c>
      <c r="F53" s="56">
        <v>2.6</v>
      </c>
      <c r="G53" s="67"/>
      <c r="H53" s="18">
        <f t="shared" si="9"/>
        <v>0</v>
      </c>
      <c r="I53" s="121"/>
    </row>
    <row r="54" spans="1:9" ht="15.75" x14ac:dyDescent="0.2">
      <c r="A54" s="77" t="s">
        <v>11</v>
      </c>
      <c r="B54" s="76"/>
      <c r="C54" s="116"/>
      <c r="D54" s="88" t="s">
        <v>7</v>
      </c>
      <c r="E54" s="69"/>
      <c r="F54" s="56"/>
      <c r="G54" s="66"/>
      <c r="H54" s="87"/>
      <c r="I54" s="5"/>
    </row>
    <row r="55" spans="1:9" ht="51" x14ac:dyDescent="0.2">
      <c r="A55" s="35">
        <f>A53+1</f>
        <v>39</v>
      </c>
      <c r="B55" s="15" t="s">
        <v>41</v>
      </c>
      <c r="C55" s="110" t="s">
        <v>27</v>
      </c>
      <c r="D55" s="30" t="s">
        <v>96</v>
      </c>
      <c r="E55" s="17" t="s">
        <v>3</v>
      </c>
      <c r="F55" s="56">
        <v>88</v>
      </c>
      <c r="G55" s="67"/>
      <c r="H55" s="18">
        <f t="shared" ref="H55:H58" si="10">ROUND(F55*G55,2)</f>
        <v>0</v>
      </c>
      <c r="I55" s="5"/>
    </row>
    <row r="56" spans="1:9" ht="51" x14ac:dyDescent="0.2">
      <c r="A56" s="35">
        <f>A55+1</f>
        <v>40</v>
      </c>
      <c r="B56" s="15" t="s">
        <v>41</v>
      </c>
      <c r="C56" s="110" t="s">
        <v>27</v>
      </c>
      <c r="D56" s="30" t="s">
        <v>97</v>
      </c>
      <c r="E56" s="17" t="s">
        <v>3</v>
      </c>
      <c r="F56" s="56">
        <v>24</v>
      </c>
      <c r="G56" s="67"/>
      <c r="H56" s="18">
        <f t="shared" si="10"/>
        <v>0</v>
      </c>
      <c r="I56" s="5"/>
    </row>
    <row r="57" spans="1:9" ht="51" x14ac:dyDescent="0.2">
      <c r="A57" s="35">
        <f>A56+1</f>
        <v>41</v>
      </c>
      <c r="B57" s="15" t="s">
        <v>41</v>
      </c>
      <c r="C57" s="110" t="s">
        <v>27</v>
      </c>
      <c r="D57" s="30" t="s">
        <v>98</v>
      </c>
      <c r="E57" s="17" t="s">
        <v>3</v>
      </c>
      <c r="F57" s="56">
        <v>42</v>
      </c>
      <c r="G57" s="67"/>
      <c r="H57" s="18">
        <f t="shared" si="10"/>
        <v>0</v>
      </c>
      <c r="I57" s="5"/>
    </row>
    <row r="58" spans="1:9" ht="25.5" x14ac:dyDescent="0.2">
      <c r="A58" s="35">
        <f t="shared" ref="A58" si="11">A57+1</f>
        <v>42</v>
      </c>
      <c r="B58" s="15" t="s">
        <v>41</v>
      </c>
      <c r="C58" s="110" t="s">
        <v>27</v>
      </c>
      <c r="D58" s="30" t="s">
        <v>94</v>
      </c>
      <c r="E58" s="72" t="s">
        <v>70</v>
      </c>
      <c r="F58" s="56">
        <v>10.5</v>
      </c>
      <c r="G58" s="67"/>
      <c r="H58" s="18">
        <f t="shared" si="10"/>
        <v>0</v>
      </c>
      <c r="I58" s="5"/>
    </row>
    <row r="59" spans="1:9" ht="29.25" customHeight="1" x14ac:dyDescent="0.2">
      <c r="A59" s="35">
        <f>A58+1</f>
        <v>43</v>
      </c>
      <c r="B59" s="15" t="s">
        <v>41</v>
      </c>
      <c r="C59" s="110" t="s">
        <v>28</v>
      </c>
      <c r="D59" s="70" t="s">
        <v>99</v>
      </c>
      <c r="E59" s="72" t="s">
        <v>3</v>
      </c>
      <c r="F59" s="56">
        <v>46</v>
      </c>
      <c r="G59" s="67"/>
      <c r="H59" s="18">
        <f>ROUND(F59*G59,2)</f>
        <v>0</v>
      </c>
      <c r="I59" s="5"/>
    </row>
    <row r="60" spans="1:9" ht="25.5" x14ac:dyDescent="0.2">
      <c r="A60" s="35">
        <f t="shared" ref="A60:A62" si="12">A59+1</f>
        <v>44</v>
      </c>
      <c r="B60" s="15"/>
      <c r="C60" s="110" t="s">
        <v>28</v>
      </c>
      <c r="D60" s="70" t="s">
        <v>100</v>
      </c>
      <c r="E60" s="72" t="s">
        <v>70</v>
      </c>
      <c r="F60" s="56">
        <v>1.6</v>
      </c>
      <c r="G60" s="67"/>
      <c r="H60" s="18">
        <f t="shared" ref="H60:H62" si="13">ROUND(F60*G60,2)</f>
        <v>0</v>
      </c>
      <c r="I60" s="5"/>
    </row>
    <row r="61" spans="1:9" ht="38.25" x14ac:dyDescent="0.2">
      <c r="A61" s="35">
        <f t="shared" si="12"/>
        <v>45</v>
      </c>
      <c r="B61" s="15"/>
      <c r="C61" s="110" t="s">
        <v>46</v>
      </c>
      <c r="D61" s="70" t="s">
        <v>101</v>
      </c>
      <c r="E61" s="72" t="s">
        <v>3</v>
      </c>
      <c r="F61" s="56">
        <v>34</v>
      </c>
      <c r="G61" s="67"/>
      <c r="H61" s="18">
        <f t="shared" si="13"/>
        <v>0</v>
      </c>
      <c r="I61" s="5"/>
    </row>
    <row r="62" spans="1:9" ht="26.25" thickBot="1" x14ac:dyDescent="0.25">
      <c r="A62" s="123">
        <f t="shared" si="12"/>
        <v>46</v>
      </c>
      <c r="B62" s="124" t="s">
        <v>41</v>
      </c>
      <c r="C62" s="125" t="s">
        <v>46</v>
      </c>
      <c r="D62" s="126" t="s">
        <v>95</v>
      </c>
      <c r="E62" s="130" t="s">
        <v>70</v>
      </c>
      <c r="F62" s="127">
        <v>2.4</v>
      </c>
      <c r="G62" s="128"/>
      <c r="H62" s="129">
        <f t="shared" si="13"/>
        <v>0</v>
      </c>
      <c r="I62" s="5"/>
    </row>
    <row r="63" spans="1:9" ht="23.25" x14ac:dyDescent="0.2">
      <c r="B63" s="9"/>
      <c r="C63" s="10"/>
      <c r="D63" s="100" t="s">
        <v>20</v>
      </c>
      <c r="E63" s="101"/>
      <c r="F63" s="102" t="s">
        <v>31</v>
      </c>
      <c r="G63" s="134">
        <f>SUM(H10:H62)</f>
        <v>0</v>
      </c>
      <c r="H63" s="135"/>
      <c r="I63" s="49"/>
    </row>
    <row r="64" spans="1:9" ht="24" thickBot="1" x14ac:dyDescent="0.25">
      <c r="B64" s="9"/>
      <c r="C64" s="10"/>
      <c r="D64" s="41" t="s">
        <v>22</v>
      </c>
      <c r="E64" s="39"/>
      <c r="F64" s="40" t="s">
        <v>31</v>
      </c>
      <c r="G64" s="136">
        <f>ROUND(G63*0.23,2)</f>
        <v>0</v>
      </c>
      <c r="H64" s="137"/>
    </row>
    <row r="65" spans="1:9" ht="24" thickBot="1" x14ac:dyDescent="0.25">
      <c r="B65" s="9"/>
      <c r="C65" s="10"/>
      <c r="D65" s="42" t="s">
        <v>30</v>
      </c>
      <c r="E65" s="43"/>
      <c r="F65" s="44" t="s">
        <v>31</v>
      </c>
      <c r="G65" s="138">
        <f>G64+G63</f>
        <v>0</v>
      </c>
      <c r="H65" s="139"/>
    </row>
    <row r="66" spans="1:9" ht="23.25" x14ac:dyDescent="0.2">
      <c r="B66" s="9"/>
      <c r="C66" s="10"/>
      <c r="D66" s="111"/>
      <c r="E66" s="112"/>
      <c r="F66" s="131"/>
      <c r="G66" s="113"/>
      <c r="H66" s="113"/>
    </row>
    <row r="67" spans="1:9" x14ac:dyDescent="0.2">
      <c r="A67" s="114" t="s">
        <v>21</v>
      </c>
      <c r="B67" s="9"/>
      <c r="C67" s="10"/>
      <c r="D67" s="28"/>
      <c r="E67" s="14"/>
      <c r="F67" s="24"/>
      <c r="H67" s="9"/>
    </row>
    <row r="68" spans="1:9" ht="22.5" customHeight="1" x14ac:dyDescent="0.2">
      <c r="A68" s="140" t="s">
        <v>105</v>
      </c>
      <c r="B68" s="140"/>
      <c r="C68" s="140"/>
      <c r="D68" s="140"/>
      <c r="E68" s="140"/>
      <c r="F68" s="140"/>
      <c r="G68" s="140"/>
      <c r="H68" s="140"/>
    </row>
    <row r="69" spans="1:9" x14ac:dyDescent="0.2">
      <c r="B69" s="9"/>
      <c r="C69" s="45"/>
      <c r="D69" s="28"/>
      <c r="E69" s="14"/>
      <c r="F69" s="24"/>
      <c r="G69" s="46"/>
      <c r="H69" s="9"/>
    </row>
    <row r="70" spans="1:9" x14ac:dyDescent="0.2">
      <c r="B70" s="9"/>
      <c r="C70" s="45"/>
      <c r="D70" s="28"/>
      <c r="E70" s="14"/>
      <c r="F70" s="24"/>
      <c r="G70" s="46"/>
      <c r="H70" s="9"/>
    </row>
    <row r="71" spans="1:9" x14ac:dyDescent="0.2">
      <c r="B71" s="9"/>
      <c r="C71" s="63"/>
      <c r="D71" s="57"/>
      <c r="E71" s="14"/>
      <c r="F71" s="24"/>
      <c r="G71" s="46"/>
      <c r="H71" s="9"/>
    </row>
    <row r="72" spans="1:9" x14ac:dyDescent="0.2">
      <c r="B72" s="1"/>
      <c r="C72" s="6"/>
      <c r="D72" s="27"/>
      <c r="E72" s="8"/>
      <c r="F72" s="25"/>
    </row>
    <row r="73" spans="1:9" x14ac:dyDescent="0.2">
      <c r="B73" s="1"/>
      <c r="C73" s="6"/>
      <c r="D73" s="27"/>
      <c r="E73" s="8"/>
      <c r="F73" s="25"/>
    </row>
    <row r="74" spans="1:9" x14ac:dyDescent="0.2">
      <c r="B74" s="1"/>
      <c r="C74" s="6"/>
      <c r="D74" s="27"/>
      <c r="E74" s="8"/>
      <c r="F74" s="25"/>
    </row>
    <row r="75" spans="1:9" x14ac:dyDescent="0.2">
      <c r="B75" s="1"/>
      <c r="C75" s="6"/>
      <c r="D75" s="27"/>
      <c r="E75" s="8"/>
      <c r="F75" s="25"/>
      <c r="H75" s="97"/>
      <c r="I75" s="96"/>
    </row>
    <row r="76" spans="1:9" x14ac:dyDescent="0.2">
      <c r="B76" s="1"/>
      <c r="C76" s="6"/>
      <c r="D76" s="27"/>
      <c r="E76" s="1"/>
      <c r="F76" s="26"/>
      <c r="H76" s="94"/>
      <c r="I76" s="96"/>
    </row>
    <row r="77" spans="1:9" x14ac:dyDescent="0.2">
      <c r="B77" s="1"/>
      <c r="C77" s="6"/>
      <c r="D77" s="27"/>
      <c r="E77" s="1"/>
      <c r="F77" s="27"/>
      <c r="H77" s="94"/>
      <c r="I77" s="96"/>
    </row>
    <row r="78" spans="1:9" x14ac:dyDescent="0.2">
      <c r="B78" s="1"/>
      <c r="C78" s="6"/>
      <c r="D78" s="27"/>
      <c r="E78" s="1"/>
      <c r="F78" s="27"/>
      <c r="H78" s="95"/>
    </row>
    <row r="79" spans="1:9" x14ac:dyDescent="0.2">
      <c r="B79" s="1"/>
      <c r="C79" s="6"/>
      <c r="D79" s="27"/>
      <c r="E79" s="1"/>
      <c r="F79" s="27"/>
    </row>
    <row r="80" spans="1:9" x14ac:dyDescent="0.2">
      <c r="B80" s="1"/>
      <c r="C80" s="6"/>
      <c r="D80" s="27"/>
      <c r="E80" s="1"/>
      <c r="F80" s="27"/>
      <c r="H80" s="98"/>
    </row>
    <row r="81" spans="2:6" x14ac:dyDescent="0.2">
      <c r="B81" s="1"/>
      <c r="C81" s="6"/>
      <c r="D81" s="27"/>
      <c r="E81" s="1"/>
      <c r="F81" s="27"/>
    </row>
    <row r="82" spans="2:6" x14ac:dyDescent="0.2">
      <c r="B82" s="1"/>
      <c r="C82" s="6"/>
      <c r="D82" s="27"/>
      <c r="E82" s="1"/>
      <c r="F82" s="27"/>
    </row>
    <row r="83" spans="2:6" x14ac:dyDescent="0.2">
      <c r="B83" s="1"/>
      <c r="C83" s="6"/>
      <c r="D83" s="27"/>
      <c r="E83" s="1"/>
      <c r="F83" s="27"/>
    </row>
    <row r="84" spans="2:6" x14ac:dyDescent="0.2">
      <c r="B84" s="1"/>
      <c r="C84" s="6"/>
      <c r="D84" s="27"/>
      <c r="E84" s="1"/>
      <c r="F84" s="27"/>
    </row>
    <row r="85" spans="2:6" x14ac:dyDescent="0.2">
      <c r="B85" s="1"/>
      <c r="C85" s="6"/>
      <c r="D85" s="27"/>
      <c r="E85" s="1"/>
      <c r="F85" s="27"/>
    </row>
    <row r="86" spans="2:6" x14ac:dyDescent="0.2">
      <c r="B86" s="1"/>
      <c r="C86" s="6"/>
      <c r="D86" s="27"/>
      <c r="E86" s="1"/>
      <c r="F86" s="27"/>
    </row>
    <row r="87" spans="2:6" x14ac:dyDescent="0.2">
      <c r="B87" s="1"/>
      <c r="C87" s="6"/>
      <c r="D87" s="27"/>
      <c r="E87" s="1"/>
      <c r="F87" s="27"/>
    </row>
    <row r="88" spans="2:6" x14ac:dyDescent="0.2">
      <c r="B88" s="1"/>
      <c r="C88" s="6"/>
      <c r="D88" s="27"/>
      <c r="E88" s="1"/>
      <c r="F88" s="27"/>
    </row>
    <row r="89" spans="2:6" x14ac:dyDescent="0.2">
      <c r="B89" s="1"/>
      <c r="C89" s="6"/>
      <c r="D89" s="27"/>
      <c r="E89" s="1"/>
      <c r="F89" s="27"/>
    </row>
    <row r="90" spans="2:6" x14ac:dyDescent="0.2">
      <c r="B90" s="1"/>
      <c r="C90" s="6"/>
      <c r="D90" s="27"/>
      <c r="E90" s="1"/>
      <c r="F90" s="27"/>
    </row>
    <row r="91" spans="2:6" x14ac:dyDescent="0.2">
      <c r="B91" s="1"/>
      <c r="C91" s="6"/>
      <c r="D91" s="27"/>
      <c r="E91" s="1"/>
      <c r="F91" s="27"/>
    </row>
    <row r="92" spans="2:6" x14ac:dyDescent="0.2">
      <c r="B92" s="1"/>
      <c r="C92" s="6"/>
      <c r="D92" s="27"/>
      <c r="E92" s="1"/>
      <c r="F92" s="27"/>
    </row>
    <row r="93" spans="2:6" x14ac:dyDescent="0.2">
      <c r="B93" s="1"/>
      <c r="C93" s="6"/>
      <c r="D93" s="27"/>
      <c r="E93" s="1"/>
      <c r="F93" s="27"/>
    </row>
    <row r="94" spans="2:6" x14ac:dyDescent="0.2">
      <c r="B94" s="1"/>
      <c r="C94" s="6"/>
      <c r="D94" s="27"/>
      <c r="E94" s="1"/>
      <c r="F94" s="27"/>
    </row>
    <row r="95" spans="2:6" x14ac:dyDescent="0.2">
      <c r="B95" s="1"/>
      <c r="C95" s="6"/>
      <c r="D95" s="27"/>
      <c r="E95" s="1"/>
      <c r="F95" s="27"/>
    </row>
    <row r="96" spans="2:6" x14ac:dyDescent="0.2">
      <c r="B96" s="1"/>
      <c r="C96" s="6"/>
      <c r="D96" s="27"/>
      <c r="E96" s="1"/>
      <c r="F96" s="27"/>
    </row>
    <row r="97" spans="2:6" x14ac:dyDescent="0.2">
      <c r="B97" s="1"/>
      <c r="C97" s="6"/>
      <c r="D97" s="27"/>
      <c r="E97" s="1"/>
      <c r="F97" s="27"/>
    </row>
    <row r="98" spans="2:6" x14ac:dyDescent="0.2">
      <c r="B98" s="1"/>
      <c r="C98" s="6"/>
      <c r="D98" s="27"/>
      <c r="E98" s="1"/>
      <c r="F98" s="27"/>
    </row>
    <row r="99" spans="2:6" x14ac:dyDescent="0.2">
      <c r="B99" s="1"/>
      <c r="C99" s="6"/>
      <c r="D99" s="27"/>
      <c r="E99" s="1"/>
      <c r="F99" s="27"/>
    </row>
    <row r="100" spans="2:6" x14ac:dyDescent="0.2">
      <c r="B100" s="1"/>
      <c r="C100" s="6"/>
      <c r="D100" s="27"/>
      <c r="E100" s="1"/>
      <c r="F100" s="27"/>
    </row>
    <row r="101" spans="2:6" x14ac:dyDescent="0.2">
      <c r="B101" s="1"/>
      <c r="C101" s="6"/>
      <c r="D101" s="27"/>
      <c r="E101" s="1"/>
      <c r="F101" s="27"/>
    </row>
    <row r="102" spans="2:6" x14ac:dyDescent="0.2">
      <c r="B102" s="1"/>
      <c r="C102" s="6"/>
      <c r="D102" s="27"/>
      <c r="E102" s="1"/>
      <c r="F102" s="27"/>
    </row>
    <row r="103" spans="2:6" x14ac:dyDescent="0.2">
      <c r="B103" s="1"/>
      <c r="C103" s="6"/>
      <c r="D103" s="27"/>
      <c r="E103" s="1"/>
      <c r="F103" s="27"/>
    </row>
    <row r="104" spans="2:6" x14ac:dyDescent="0.2">
      <c r="B104" s="1"/>
      <c r="C104" s="6"/>
      <c r="D104" s="27"/>
      <c r="E104" s="1"/>
      <c r="F104" s="27"/>
    </row>
    <row r="105" spans="2:6" x14ac:dyDescent="0.2">
      <c r="C105" s="7"/>
    </row>
    <row r="106" spans="2:6" x14ac:dyDescent="0.2">
      <c r="C106" s="7"/>
    </row>
    <row r="107" spans="2:6" x14ac:dyDescent="0.2">
      <c r="C107" s="7"/>
    </row>
    <row r="108" spans="2:6" x14ac:dyDescent="0.2">
      <c r="C108" s="7"/>
    </row>
    <row r="109" spans="2:6" x14ac:dyDescent="0.2">
      <c r="C109" s="7"/>
    </row>
    <row r="110" spans="2:6" x14ac:dyDescent="0.2">
      <c r="C110" s="7"/>
    </row>
    <row r="111" spans="2:6" x14ac:dyDescent="0.2">
      <c r="C111" s="7"/>
    </row>
    <row r="112" spans="2:6" x14ac:dyDescent="0.2">
      <c r="C112" s="7"/>
    </row>
    <row r="113" spans="3:3" x14ac:dyDescent="0.2">
      <c r="C113" s="7"/>
    </row>
    <row r="114" spans="3:3" x14ac:dyDescent="0.2">
      <c r="C114" s="7"/>
    </row>
    <row r="115" spans="3:3" x14ac:dyDescent="0.2">
      <c r="C115" s="7"/>
    </row>
    <row r="116" spans="3:3" x14ac:dyDescent="0.2">
      <c r="C116" s="7"/>
    </row>
    <row r="117" spans="3:3" x14ac:dyDescent="0.2">
      <c r="C117" s="7"/>
    </row>
    <row r="118" spans="3:3" x14ac:dyDescent="0.2">
      <c r="C118" s="7"/>
    </row>
    <row r="119" spans="3:3" x14ac:dyDescent="0.2">
      <c r="C119" s="7"/>
    </row>
    <row r="120" spans="3:3" x14ac:dyDescent="0.2">
      <c r="C120" s="7"/>
    </row>
    <row r="121" spans="3:3" x14ac:dyDescent="0.2">
      <c r="C121" s="7"/>
    </row>
    <row r="122" spans="3:3" x14ac:dyDescent="0.2">
      <c r="C122" s="7"/>
    </row>
    <row r="123" spans="3:3" x14ac:dyDescent="0.2">
      <c r="C123" s="7"/>
    </row>
    <row r="124" spans="3:3" x14ac:dyDescent="0.2">
      <c r="C124" s="7"/>
    </row>
    <row r="125" spans="3:3" x14ac:dyDescent="0.2">
      <c r="C125" s="7"/>
    </row>
    <row r="126" spans="3:3" x14ac:dyDescent="0.2">
      <c r="C126" s="7"/>
    </row>
    <row r="127" spans="3:3" x14ac:dyDescent="0.2">
      <c r="C127" s="7"/>
    </row>
    <row r="128" spans="3:3" x14ac:dyDescent="0.2">
      <c r="C128" s="7"/>
    </row>
    <row r="129" spans="3:3" x14ac:dyDescent="0.2">
      <c r="C129" s="7"/>
    </row>
    <row r="130" spans="3:3" x14ac:dyDescent="0.2">
      <c r="C130" s="7"/>
    </row>
    <row r="131" spans="3:3" x14ac:dyDescent="0.2">
      <c r="C131" s="7"/>
    </row>
    <row r="132" spans="3:3" x14ac:dyDescent="0.2">
      <c r="C132" s="7"/>
    </row>
    <row r="133" spans="3:3" x14ac:dyDescent="0.2">
      <c r="C133" s="7"/>
    </row>
    <row r="134" spans="3:3" x14ac:dyDescent="0.2">
      <c r="C134" s="7"/>
    </row>
    <row r="135" spans="3:3" x14ac:dyDescent="0.2">
      <c r="C135" s="7"/>
    </row>
    <row r="136" spans="3:3" x14ac:dyDescent="0.2">
      <c r="C136" s="7"/>
    </row>
    <row r="137" spans="3:3" x14ac:dyDescent="0.2">
      <c r="C137" s="7"/>
    </row>
    <row r="138" spans="3:3" x14ac:dyDescent="0.2">
      <c r="C138" s="7"/>
    </row>
    <row r="139" spans="3:3" x14ac:dyDescent="0.2">
      <c r="C139" s="7"/>
    </row>
    <row r="140" spans="3:3" x14ac:dyDescent="0.2">
      <c r="C140" s="7"/>
    </row>
    <row r="141" spans="3:3" x14ac:dyDescent="0.2">
      <c r="C141" s="7"/>
    </row>
    <row r="142" spans="3:3" x14ac:dyDescent="0.2">
      <c r="C142" s="7"/>
    </row>
    <row r="143" spans="3:3" x14ac:dyDescent="0.2">
      <c r="C143" s="7"/>
    </row>
    <row r="144" spans="3:3" x14ac:dyDescent="0.2">
      <c r="C144" s="7"/>
    </row>
    <row r="145" spans="3:3" x14ac:dyDescent="0.2">
      <c r="C145" s="7"/>
    </row>
    <row r="146" spans="3:3" x14ac:dyDescent="0.2">
      <c r="C146" s="7"/>
    </row>
    <row r="147" spans="3:3" x14ac:dyDescent="0.2">
      <c r="C147" s="7"/>
    </row>
    <row r="148" spans="3:3" x14ac:dyDescent="0.2">
      <c r="C148" s="7"/>
    </row>
    <row r="149" spans="3:3" x14ac:dyDescent="0.2">
      <c r="C149" s="7"/>
    </row>
    <row r="150" spans="3:3" x14ac:dyDescent="0.2">
      <c r="C150" s="7"/>
    </row>
    <row r="151" spans="3:3" x14ac:dyDescent="0.2">
      <c r="C151" s="7"/>
    </row>
    <row r="152" spans="3:3" x14ac:dyDescent="0.2">
      <c r="C152" s="7"/>
    </row>
    <row r="153" spans="3:3" x14ac:dyDescent="0.2">
      <c r="C153" s="7"/>
    </row>
    <row r="154" spans="3:3" x14ac:dyDescent="0.2">
      <c r="C154" s="7"/>
    </row>
    <row r="155" spans="3:3" x14ac:dyDescent="0.2">
      <c r="C155" s="7"/>
    </row>
    <row r="156" spans="3:3" x14ac:dyDescent="0.2">
      <c r="C156" s="7"/>
    </row>
    <row r="157" spans="3:3" x14ac:dyDescent="0.2">
      <c r="C157" s="7"/>
    </row>
    <row r="158" spans="3:3" x14ac:dyDescent="0.2">
      <c r="C158" s="7"/>
    </row>
    <row r="159" spans="3:3" x14ac:dyDescent="0.2">
      <c r="C159" s="7"/>
    </row>
    <row r="160" spans="3:3" x14ac:dyDescent="0.2">
      <c r="C160" s="7"/>
    </row>
    <row r="161" spans="3:3" x14ac:dyDescent="0.2">
      <c r="C161" s="7"/>
    </row>
    <row r="162" spans="3:3" x14ac:dyDescent="0.2">
      <c r="C162" s="7"/>
    </row>
    <row r="163" spans="3:3" x14ac:dyDescent="0.2">
      <c r="C163" s="7"/>
    </row>
    <row r="164" spans="3:3" x14ac:dyDescent="0.2">
      <c r="C164" s="7"/>
    </row>
    <row r="165" spans="3:3" x14ac:dyDescent="0.2">
      <c r="C165" s="7"/>
    </row>
    <row r="166" spans="3:3" x14ac:dyDescent="0.2">
      <c r="C166" s="7"/>
    </row>
    <row r="167" spans="3:3" x14ac:dyDescent="0.2">
      <c r="C167" s="7"/>
    </row>
    <row r="168" spans="3:3" x14ac:dyDescent="0.2">
      <c r="C168" s="7"/>
    </row>
    <row r="169" spans="3:3" x14ac:dyDescent="0.2">
      <c r="C169" s="7"/>
    </row>
    <row r="170" spans="3:3" x14ac:dyDescent="0.2">
      <c r="C170" s="7"/>
    </row>
    <row r="171" spans="3:3" x14ac:dyDescent="0.2">
      <c r="C171" s="7"/>
    </row>
    <row r="172" spans="3:3" x14ac:dyDescent="0.2">
      <c r="C172" s="7"/>
    </row>
    <row r="173" spans="3:3" x14ac:dyDescent="0.2">
      <c r="C173" s="7"/>
    </row>
    <row r="174" spans="3:3" x14ac:dyDescent="0.2">
      <c r="C174" s="7"/>
    </row>
    <row r="175" spans="3:3" x14ac:dyDescent="0.2">
      <c r="C175" s="7"/>
    </row>
    <row r="176" spans="3:3" x14ac:dyDescent="0.2">
      <c r="C176" s="7"/>
    </row>
    <row r="177" spans="3:3" x14ac:dyDescent="0.2">
      <c r="C177" s="7"/>
    </row>
    <row r="178" spans="3:3" x14ac:dyDescent="0.2">
      <c r="C178" s="7"/>
    </row>
    <row r="179" spans="3:3" x14ac:dyDescent="0.2">
      <c r="C179" s="7"/>
    </row>
    <row r="180" spans="3:3" x14ac:dyDescent="0.2">
      <c r="C180" s="7"/>
    </row>
    <row r="181" spans="3:3" x14ac:dyDescent="0.2">
      <c r="C181" s="7"/>
    </row>
    <row r="182" spans="3:3" x14ac:dyDescent="0.2">
      <c r="C182" s="7"/>
    </row>
    <row r="183" spans="3:3" x14ac:dyDescent="0.2">
      <c r="C183" s="7"/>
    </row>
    <row r="184" spans="3:3" x14ac:dyDescent="0.2">
      <c r="C184" s="7"/>
    </row>
    <row r="185" spans="3:3" x14ac:dyDescent="0.2">
      <c r="C185" s="7"/>
    </row>
    <row r="186" spans="3:3" x14ac:dyDescent="0.2">
      <c r="C186" s="7"/>
    </row>
    <row r="187" spans="3:3" x14ac:dyDescent="0.2">
      <c r="C187" s="7"/>
    </row>
    <row r="188" spans="3:3" x14ac:dyDescent="0.2">
      <c r="C188" s="7"/>
    </row>
    <row r="189" spans="3:3" x14ac:dyDescent="0.2">
      <c r="C189" s="7"/>
    </row>
    <row r="190" spans="3:3" x14ac:dyDescent="0.2">
      <c r="C190" s="7"/>
    </row>
    <row r="191" spans="3:3" x14ac:dyDescent="0.2">
      <c r="C191" s="7"/>
    </row>
    <row r="192" spans="3:3" x14ac:dyDescent="0.2">
      <c r="C192" s="7"/>
    </row>
    <row r="193" spans="3:3" x14ac:dyDescent="0.2">
      <c r="C193" s="7"/>
    </row>
    <row r="194" spans="3:3" x14ac:dyDescent="0.2">
      <c r="C194" s="7"/>
    </row>
    <row r="195" spans="3:3" x14ac:dyDescent="0.2">
      <c r="C195" s="7"/>
    </row>
    <row r="196" spans="3:3" x14ac:dyDescent="0.2">
      <c r="C196" s="7"/>
    </row>
    <row r="197" spans="3:3" x14ac:dyDescent="0.2">
      <c r="C197" s="7"/>
    </row>
    <row r="198" spans="3:3" x14ac:dyDescent="0.2">
      <c r="C198" s="7"/>
    </row>
    <row r="199" spans="3:3" x14ac:dyDescent="0.2">
      <c r="C199" s="7"/>
    </row>
    <row r="200" spans="3:3" x14ac:dyDescent="0.2">
      <c r="C200" s="7"/>
    </row>
    <row r="201" spans="3:3" x14ac:dyDescent="0.2">
      <c r="C201" s="7"/>
    </row>
    <row r="202" spans="3:3" x14ac:dyDescent="0.2">
      <c r="C202" s="7"/>
    </row>
    <row r="203" spans="3:3" x14ac:dyDescent="0.2">
      <c r="C203" s="7"/>
    </row>
    <row r="204" spans="3:3" x14ac:dyDescent="0.2">
      <c r="C204" s="7"/>
    </row>
    <row r="205" spans="3:3" x14ac:dyDescent="0.2">
      <c r="C205" s="7"/>
    </row>
    <row r="206" spans="3:3" x14ac:dyDescent="0.2">
      <c r="C206" s="7"/>
    </row>
    <row r="207" spans="3:3" x14ac:dyDescent="0.2">
      <c r="C207" s="7"/>
    </row>
    <row r="208" spans="3:3" x14ac:dyDescent="0.2">
      <c r="C208" s="7"/>
    </row>
    <row r="209" spans="3:3" x14ac:dyDescent="0.2">
      <c r="C209" s="7"/>
    </row>
    <row r="210" spans="3:3" x14ac:dyDescent="0.2">
      <c r="C210" s="7"/>
    </row>
    <row r="211" spans="3:3" x14ac:dyDescent="0.2">
      <c r="C211" s="7"/>
    </row>
    <row r="212" spans="3:3" x14ac:dyDescent="0.2">
      <c r="C212" s="7"/>
    </row>
    <row r="213" spans="3:3" x14ac:dyDescent="0.2">
      <c r="C213" s="7"/>
    </row>
    <row r="214" spans="3:3" x14ac:dyDescent="0.2">
      <c r="C214" s="7"/>
    </row>
    <row r="215" spans="3:3" x14ac:dyDescent="0.2">
      <c r="C215" s="7"/>
    </row>
    <row r="216" spans="3:3" x14ac:dyDescent="0.2">
      <c r="C216" s="7"/>
    </row>
    <row r="217" spans="3:3" x14ac:dyDescent="0.2">
      <c r="C217" s="7"/>
    </row>
    <row r="218" spans="3:3" x14ac:dyDescent="0.2">
      <c r="C218" s="7"/>
    </row>
    <row r="219" spans="3:3" x14ac:dyDescent="0.2">
      <c r="C219" s="7"/>
    </row>
    <row r="220" spans="3:3" x14ac:dyDescent="0.2">
      <c r="C220" s="7"/>
    </row>
    <row r="221" spans="3:3" x14ac:dyDescent="0.2">
      <c r="C221" s="7"/>
    </row>
    <row r="222" spans="3:3" x14ac:dyDescent="0.2">
      <c r="C222" s="7"/>
    </row>
    <row r="223" spans="3:3" x14ac:dyDescent="0.2">
      <c r="C223" s="7"/>
    </row>
    <row r="224" spans="3:3" x14ac:dyDescent="0.2">
      <c r="C224" s="7"/>
    </row>
    <row r="225" spans="3:3" x14ac:dyDescent="0.2">
      <c r="C225" s="7"/>
    </row>
    <row r="226" spans="3:3" x14ac:dyDescent="0.2">
      <c r="C226" s="7"/>
    </row>
    <row r="227" spans="3:3" x14ac:dyDescent="0.2">
      <c r="C227" s="7"/>
    </row>
    <row r="228" spans="3:3" x14ac:dyDescent="0.2">
      <c r="C228" s="7"/>
    </row>
    <row r="229" spans="3:3" x14ac:dyDescent="0.2">
      <c r="C229" s="7"/>
    </row>
    <row r="230" spans="3:3" x14ac:dyDescent="0.2">
      <c r="C230" s="7"/>
    </row>
    <row r="231" spans="3:3" x14ac:dyDescent="0.2">
      <c r="C231" s="7"/>
    </row>
    <row r="232" spans="3:3" x14ac:dyDescent="0.2">
      <c r="C232" s="7"/>
    </row>
    <row r="233" spans="3:3" x14ac:dyDescent="0.2">
      <c r="C233" s="7"/>
    </row>
    <row r="234" spans="3:3" x14ac:dyDescent="0.2">
      <c r="C234" s="7"/>
    </row>
    <row r="235" spans="3:3" x14ac:dyDescent="0.2">
      <c r="C235" s="7"/>
    </row>
  </sheetData>
  <mergeCells count="11">
    <mergeCell ref="H6:H7"/>
    <mergeCell ref="G63:H63"/>
    <mergeCell ref="G64:H64"/>
    <mergeCell ref="G65:H65"/>
    <mergeCell ref="A68:H68"/>
    <mergeCell ref="A6:A7"/>
    <mergeCell ref="B6:B7"/>
    <mergeCell ref="C6:C7"/>
    <mergeCell ref="D6:D7"/>
    <mergeCell ref="E6:F6"/>
    <mergeCell ref="G6:G7"/>
  </mergeCells>
  <pageMargins left="1.0629921259842521" right="0.47244094488188981" top="0.78740157480314965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5:K235"/>
  <sheetViews>
    <sheetView showGridLines="0" view="pageBreakPreview" zoomScale="130" zoomScaleNormal="100" zoomScaleSheetLayoutView="130" workbookViewId="0">
      <selection activeCell="D11" sqref="D11"/>
    </sheetView>
  </sheetViews>
  <sheetFormatPr defaultRowHeight="12.75" x14ac:dyDescent="0.2"/>
  <cols>
    <col min="1" max="1" width="3.7109375" style="38" customWidth="1"/>
    <col min="2" max="2" width="8" hidden="1" customWidth="1"/>
    <col min="3" max="3" width="7.42578125" customWidth="1"/>
    <col min="4" max="4" width="37.28515625" style="20" customWidth="1"/>
    <col min="5" max="5" width="3.7109375" customWidth="1"/>
    <col min="6" max="6" width="8.28515625" style="20" customWidth="1"/>
    <col min="7" max="7" width="9" style="48" customWidth="1"/>
    <col min="8" max="8" width="10" customWidth="1"/>
    <col min="9" max="9" width="13.7109375" customWidth="1"/>
  </cols>
  <sheetData>
    <row r="5" spans="1:9" ht="21" customHeight="1" thickBot="1" x14ac:dyDescent="0.25">
      <c r="A5" s="37"/>
      <c r="G5" s="46"/>
    </row>
    <row r="6" spans="1:9" ht="24.75" customHeight="1" x14ac:dyDescent="0.2">
      <c r="A6" s="141" t="s">
        <v>0</v>
      </c>
      <c r="B6" s="143" t="s">
        <v>33</v>
      </c>
      <c r="C6" s="143" t="s">
        <v>15</v>
      </c>
      <c r="D6" s="145" t="s">
        <v>32</v>
      </c>
      <c r="E6" s="147" t="s">
        <v>38</v>
      </c>
      <c r="F6" s="148"/>
      <c r="G6" s="149" t="s">
        <v>19</v>
      </c>
      <c r="H6" s="132" t="s">
        <v>17</v>
      </c>
      <c r="I6" s="2"/>
    </row>
    <row r="7" spans="1:9" ht="13.5" thickBot="1" x14ac:dyDescent="0.25">
      <c r="A7" s="142"/>
      <c r="B7" s="144"/>
      <c r="C7" s="144"/>
      <c r="D7" s="146"/>
      <c r="E7" s="11" t="s">
        <v>16</v>
      </c>
      <c r="F7" s="21" t="s">
        <v>29</v>
      </c>
      <c r="G7" s="150"/>
      <c r="H7" s="133"/>
      <c r="I7" s="3"/>
    </row>
    <row r="8" spans="1:9" ht="13.5" thickBot="1" x14ac:dyDescent="0.25">
      <c r="A8" s="52">
        <v>1</v>
      </c>
      <c r="B8" s="53">
        <v>2</v>
      </c>
      <c r="C8" s="54">
        <v>2</v>
      </c>
      <c r="D8" s="55">
        <v>3</v>
      </c>
      <c r="E8" s="53">
        <v>4</v>
      </c>
      <c r="F8" s="58">
        <v>5</v>
      </c>
      <c r="G8" s="59">
        <v>6</v>
      </c>
      <c r="H8" s="60">
        <v>7</v>
      </c>
      <c r="I8" s="4"/>
    </row>
    <row r="9" spans="1:9" ht="15.75" x14ac:dyDescent="0.2">
      <c r="A9" s="13" t="s">
        <v>2</v>
      </c>
      <c r="B9" s="61"/>
      <c r="C9" s="34"/>
      <c r="D9" s="62" t="s">
        <v>1</v>
      </c>
      <c r="E9" s="12"/>
      <c r="F9" s="22"/>
      <c r="G9" s="47"/>
      <c r="H9" s="51"/>
      <c r="I9" s="5"/>
    </row>
    <row r="10" spans="1:9" ht="51" x14ac:dyDescent="0.2">
      <c r="A10" s="36">
        <v>1</v>
      </c>
      <c r="B10" s="15" t="s">
        <v>34</v>
      </c>
      <c r="C10" s="15" t="s">
        <v>18</v>
      </c>
      <c r="D10" s="29" t="s">
        <v>107</v>
      </c>
      <c r="E10" s="19" t="s">
        <v>13</v>
      </c>
      <c r="F10" s="79">
        <v>0.99</v>
      </c>
      <c r="G10" s="64"/>
      <c r="H10" s="18"/>
      <c r="I10" s="5"/>
    </row>
    <row r="11" spans="1:9" ht="25.5" x14ac:dyDescent="0.2">
      <c r="A11" s="36">
        <f t="shared" ref="A11:A19" si="0">A10+1</f>
        <v>2</v>
      </c>
      <c r="B11" s="15" t="s">
        <v>35</v>
      </c>
      <c r="C11" s="93" t="s">
        <v>48</v>
      </c>
      <c r="D11" s="78" t="s">
        <v>106</v>
      </c>
      <c r="E11" s="19" t="s">
        <v>44</v>
      </c>
      <c r="F11" s="56">
        <v>6</v>
      </c>
      <c r="G11" s="64"/>
      <c r="H11" s="18"/>
      <c r="I11" s="5"/>
    </row>
    <row r="12" spans="1:9" ht="38.25" x14ac:dyDescent="0.2">
      <c r="A12" s="36">
        <f t="shared" si="0"/>
        <v>3</v>
      </c>
      <c r="B12" s="15"/>
      <c r="C12" s="15" t="s">
        <v>23</v>
      </c>
      <c r="D12" s="78" t="s">
        <v>108</v>
      </c>
      <c r="E12" s="19" t="s">
        <v>44</v>
      </c>
      <c r="F12" s="56">
        <v>90</v>
      </c>
      <c r="G12" s="64"/>
      <c r="H12" s="18"/>
      <c r="I12" s="5"/>
    </row>
    <row r="13" spans="1:9" ht="38.25" x14ac:dyDescent="0.2">
      <c r="A13" s="36">
        <f t="shared" si="0"/>
        <v>4</v>
      </c>
      <c r="B13" s="15" t="s">
        <v>35</v>
      </c>
      <c r="C13" s="15" t="s">
        <v>23</v>
      </c>
      <c r="D13" s="78" t="s">
        <v>47</v>
      </c>
      <c r="E13" s="19" t="s">
        <v>44</v>
      </c>
      <c r="F13" s="56">
        <v>24</v>
      </c>
      <c r="G13" s="64"/>
      <c r="H13" s="18"/>
      <c r="I13" s="5"/>
    </row>
    <row r="14" spans="1:9" ht="29.25" customHeight="1" x14ac:dyDescent="0.2">
      <c r="A14" s="36">
        <f t="shared" si="0"/>
        <v>5</v>
      </c>
      <c r="B14" s="15"/>
      <c r="C14" s="15" t="s">
        <v>23</v>
      </c>
      <c r="D14" s="78" t="s">
        <v>49</v>
      </c>
      <c r="E14" s="19" t="s">
        <v>3</v>
      </c>
      <c r="F14" s="56">
        <v>88</v>
      </c>
      <c r="G14" s="64"/>
      <c r="H14" s="18"/>
      <c r="I14" s="5"/>
    </row>
    <row r="15" spans="1:9" ht="25.5" x14ac:dyDescent="0.2">
      <c r="A15" s="36">
        <f t="shared" si="0"/>
        <v>6</v>
      </c>
      <c r="B15" s="15" t="s">
        <v>35</v>
      </c>
      <c r="C15" s="15" t="s">
        <v>23</v>
      </c>
      <c r="D15" s="78" t="s">
        <v>50</v>
      </c>
      <c r="E15" s="19" t="s">
        <v>3</v>
      </c>
      <c r="F15" s="23">
        <v>42</v>
      </c>
      <c r="G15" s="64"/>
      <c r="H15" s="18"/>
      <c r="I15" s="5"/>
    </row>
    <row r="16" spans="1:9" ht="15.75" x14ac:dyDescent="0.2">
      <c r="A16" s="36">
        <f t="shared" si="0"/>
        <v>7</v>
      </c>
      <c r="B16" s="15"/>
      <c r="C16" s="15" t="s">
        <v>23</v>
      </c>
      <c r="D16" s="78" t="s">
        <v>51</v>
      </c>
      <c r="E16" s="19" t="s">
        <v>44</v>
      </c>
      <c r="F16" s="56">
        <v>12</v>
      </c>
      <c r="G16" s="64"/>
      <c r="H16" s="18"/>
      <c r="I16" s="5"/>
    </row>
    <row r="17" spans="1:9" x14ac:dyDescent="0.2">
      <c r="A17" s="36">
        <f t="shared" si="0"/>
        <v>8</v>
      </c>
      <c r="B17" s="15" t="s">
        <v>35</v>
      </c>
      <c r="C17" s="15" t="s">
        <v>23</v>
      </c>
      <c r="D17" s="78" t="s">
        <v>52</v>
      </c>
      <c r="E17" s="19" t="s">
        <v>3</v>
      </c>
      <c r="F17" s="56">
        <v>10</v>
      </c>
      <c r="G17" s="64"/>
      <c r="H17" s="18"/>
      <c r="I17" s="5"/>
    </row>
    <row r="18" spans="1:9" ht="25.5" x14ac:dyDescent="0.2">
      <c r="A18" s="36">
        <f t="shared" si="0"/>
        <v>9</v>
      </c>
      <c r="B18" s="15" t="s">
        <v>35</v>
      </c>
      <c r="C18" s="15" t="s">
        <v>23</v>
      </c>
      <c r="D18" s="78" t="s">
        <v>53</v>
      </c>
      <c r="E18" s="19" t="s">
        <v>14</v>
      </c>
      <c r="F18" s="56">
        <v>2</v>
      </c>
      <c r="G18" s="64"/>
      <c r="H18" s="18"/>
      <c r="I18" s="5"/>
    </row>
    <row r="19" spans="1:9" ht="38.25" x14ac:dyDescent="0.2">
      <c r="A19" s="36">
        <f t="shared" si="0"/>
        <v>10</v>
      </c>
      <c r="B19" s="15"/>
      <c r="C19" s="15" t="s">
        <v>23</v>
      </c>
      <c r="D19" s="78" t="s">
        <v>54</v>
      </c>
      <c r="E19" s="16" t="s">
        <v>36</v>
      </c>
      <c r="F19" s="56">
        <v>8</v>
      </c>
      <c r="G19" s="64"/>
      <c r="H19" s="18"/>
      <c r="I19" s="5"/>
    </row>
    <row r="20" spans="1:9" ht="15.75" x14ac:dyDescent="0.2">
      <c r="A20" s="32" t="s">
        <v>8</v>
      </c>
      <c r="B20" s="76"/>
      <c r="C20" s="33"/>
      <c r="D20" s="88" t="s">
        <v>4</v>
      </c>
      <c r="E20" s="69"/>
      <c r="F20" s="107"/>
      <c r="G20" s="65"/>
      <c r="H20" s="50"/>
      <c r="I20" s="5"/>
    </row>
    <row r="21" spans="1:9" ht="51" x14ac:dyDescent="0.2">
      <c r="A21" s="35">
        <f>A19+1</f>
        <v>11</v>
      </c>
      <c r="B21" s="15" t="s">
        <v>42</v>
      </c>
      <c r="C21" s="93" t="s">
        <v>103</v>
      </c>
      <c r="D21" s="31" t="s">
        <v>55</v>
      </c>
      <c r="E21" s="16" t="s">
        <v>36</v>
      </c>
      <c r="F21" s="56">
        <v>12</v>
      </c>
      <c r="G21" s="64"/>
      <c r="H21" s="18"/>
      <c r="I21" s="5"/>
    </row>
    <row r="22" spans="1:9" ht="25.5" x14ac:dyDescent="0.2">
      <c r="A22" s="35">
        <f>A21+1</f>
        <v>12</v>
      </c>
      <c r="B22" s="15" t="s">
        <v>42</v>
      </c>
      <c r="C22" s="93" t="s">
        <v>104</v>
      </c>
      <c r="D22" s="31" t="s">
        <v>56</v>
      </c>
      <c r="E22" s="16" t="s">
        <v>36</v>
      </c>
      <c r="F22" s="56">
        <v>8</v>
      </c>
      <c r="G22" s="64"/>
      <c r="H22" s="18"/>
      <c r="I22" s="5"/>
    </row>
    <row r="23" spans="1:9" x14ac:dyDescent="0.2">
      <c r="A23" s="81" t="s">
        <v>9</v>
      </c>
      <c r="B23" s="82"/>
      <c r="C23" s="104"/>
      <c r="D23" s="84" t="s">
        <v>57</v>
      </c>
      <c r="E23" s="72"/>
      <c r="F23" s="56"/>
      <c r="G23" s="64"/>
      <c r="H23" s="18"/>
      <c r="I23" s="5"/>
    </row>
    <row r="24" spans="1:9" ht="25.5" x14ac:dyDescent="0.2">
      <c r="A24" s="80">
        <f>1+A22</f>
        <v>13</v>
      </c>
      <c r="B24" s="15" t="s">
        <v>40</v>
      </c>
      <c r="C24" s="110" t="s">
        <v>45</v>
      </c>
      <c r="D24" s="92" t="s">
        <v>58</v>
      </c>
      <c r="E24" s="72" t="s">
        <v>14</v>
      </c>
      <c r="F24" s="56">
        <v>1</v>
      </c>
      <c r="G24" s="64"/>
      <c r="H24" s="18"/>
      <c r="I24" s="5"/>
    </row>
    <row r="25" spans="1:9" ht="15.75" customHeight="1" x14ac:dyDescent="0.2">
      <c r="A25" s="80">
        <f>A24+1</f>
        <v>14</v>
      </c>
      <c r="B25" s="15" t="s">
        <v>40</v>
      </c>
      <c r="C25" s="110" t="s">
        <v>45</v>
      </c>
      <c r="D25" s="85" t="s">
        <v>59</v>
      </c>
      <c r="E25" s="72" t="s">
        <v>3</v>
      </c>
      <c r="F25" s="56">
        <v>3</v>
      </c>
      <c r="G25" s="64"/>
      <c r="H25" s="18"/>
      <c r="I25" s="5"/>
    </row>
    <row r="26" spans="1:9" ht="15.75" x14ac:dyDescent="0.2">
      <c r="A26" s="81" t="s">
        <v>39</v>
      </c>
      <c r="B26" s="82"/>
      <c r="C26" s="104"/>
      <c r="D26" s="84" t="s">
        <v>5</v>
      </c>
      <c r="E26" s="105"/>
      <c r="F26" s="108"/>
      <c r="G26" s="64"/>
      <c r="H26" s="86"/>
      <c r="I26" s="5"/>
    </row>
    <row r="27" spans="1:9" ht="27" customHeight="1" x14ac:dyDescent="0.2">
      <c r="A27" s="80">
        <f>A25+1</f>
        <v>15</v>
      </c>
      <c r="B27" s="74" t="s">
        <v>41</v>
      </c>
      <c r="C27" s="73" t="s">
        <v>24</v>
      </c>
      <c r="D27" s="85" t="s">
        <v>60</v>
      </c>
      <c r="E27" s="72" t="s">
        <v>37</v>
      </c>
      <c r="F27" s="56">
        <v>91</v>
      </c>
      <c r="G27" s="64"/>
      <c r="H27" s="68"/>
      <c r="I27" s="5"/>
    </row>
    <row r="28" spans="1:9" ht="51" x14ac:dyDescent="0.2">
      <c r="A28" s="35">
        <f t="shared" ref="A28:A32" si="1">A27+1</f>
        <v>16</v>
      </c>
      <c r="B28" s="74" t="s">
        <v>41</v>
      </c>
      <c r="C28" s="103" t="s">
        <v>25</v>
      </c>
      <c r="D28" s="70" t="s">
        <v>61</v>
      </c>
      <c r="E28" s="17" t="s">
        <v>37</v>
      </c>
      <c r="F28" s="56">
        <v>12840</v>
      </c>
      <c r="G28" s="64"/>
      <c r="H28" s="18"/>
      <c r="I28" s="5"/>
    </row>
    <row r="29" spans="1:9" ht="25.5" x14ac:dyDescent="0.2">
      <c r="A29" s="35">
        <f t="shared" si="1"/>
        <v>17</v>
      </c>
      <c r="B29" s="74" t="s">
        <v>41</v>
      </c>
      <c r="C29" s="103" t="s">
        <v>25</v>
      </c>
      <c r="D29" s="70" t="s">
        <v>62</v>
      </c>
      <c r="E29" s="72" t="s">
        <v>37</v>
      </c>
      <c r="F29" s="56">
        <v>1372.5</v>
      </c>
      <c r="G29" s="64"/>
      <c r="H29" s="68"/>
      <c r="I29" s="5"/>
    </row>
    <row r="30" spans="1:9" ht="51" x14ac:dyDescent="0.2">
      <c r="A30" s="35">
        <f t="shared" si="1"/>
        <v>18</v>
      </c>
      <c r="B30" s="74" t="s">
        <v>41</v>
      </c>
      <c r="C30" s="103" t="s">
        <v>25</v>
      </c>
      <c r="D30" s="70" t="s">
        <v>63</v>
      </c>
      <c r="E30" s="72" t="s">
        <v>37</v>
      </c>
      <c r="F30" s="56">
        <v>12840</v>
      </c>
      <c r="G30" s="64"/>
      <c r="H30" s="68"/>
      <c r="I30" s="5"/>
    </row>
    <row r="31" spans="1:9" ht="39.75" customHeight="1" x14ac:dyDescent="0.2">
      <c r="A31" s="35">
        <f t="shared" si="1"/>
        <v>19</v>
      </c>
      <c r="B31" s="74" t="s">
        <v>41</v>
      </c>
      <c r="C31" s="103" t="s">
        <v>65</v>
      </c>
      <c r="D31" s="71" t="s">
        <v>64</v>
      </c>
      <c r="E31" s="72" t="s">
        <v>37</v>
      </c>
      <c r="F31" s="56">
        <v>60</v>
      </c>
      <c r="G31" s="64"/>
      <c r="H31" s="68"/>
      <c r="I31" s="5"/>
    </row>
    <row r="32" spans="1:9" ht="25.5" x14ac:dyDescent="0.2">
      <c r="A32" s="35">
        <f t="shared" si="1"/>
        <v>20</v>
      </c>
      <c r="B32" s="74" t="s">
        <v>41</v>
      </c>
      <c r="C32" s="103" t="s">
        <v>67</v>
      </c>
      <c r="D32" s="71" t="s">
        <v>66</v>
      </c>
      <c r="E32" s="72" t="s">
        <v>37</v>
      </c>
      <c r="F32" s="56">
        <v>320</v>
      </c>
      <c r="G32" s="64"/>
      <c r="H32" s="68"/>
      <c r="I32" s="5"/>
    </row>
    <row r="33" spans="1:11" ht="15.75" x14ac:dyDescent="0.2">
      <c r="A33" s="81" t="s">
        <v>10</v>
      </c>
      <c r="B33" s="82"/>
      <c r="C33" s="115"/>
      <c r="D33" s="83" t="s">
        <v>6</v>
      </c>
      <c r="E33" s="106"/>
      <c r="F33" s="109"/>
      <c r="G33" s="90"/>
      <c r="H33" s="86"/>
      <c r="I33" s="5"/>
    </row>
    <row r="34" spans="1:11" ht="38.25" x14ac:dyDescent="0.2">
      <c r="A34" s="80">
        <f>A32+1</f>
        <v>21</v>
      </c>
      <c r="B34" s="82"/>
      <c r="C34" s="103" t="s">
        <v>43</v>
      </c>
      <c r="D34" s="75" t="s">
        <v>68</v>
      </c>
      <c r="E34" s="72" t="s">
        <v>37</v>
      </c>
      <c r="F34" s="56">
        <v>6296</v>
      </c>
      <c r="G34" s="89"/>
      <c r="H34" s="18"/>
      <c r="I34" s="5"/>
    </row>
    <row r="35" spans="1:11" ht="38.25" x14ac:dyDescent="0.2">
      <c r="A35" s="80">
        <f>A34+1</f>
        <v>22</v>
      </c>
      <c r="B35" s="74" t="s">
        <v>41</v>
      </c>
      <c r="C35" s="103" t="s">
        <v>43</v>
      </c>
      <c r="D35" s="75" t="s">
        <v>69</v>
      </c>
      <c r="E35" s="72" t="s">
        <v>37</v>
      </c>
      <c r="F35" s="56">
        <v>124</v>
      </c>
      <c r="G35" s="89"/>
      <c r="H35" s="18"/>
      <c r="I35" s="5"/>
      <c r="J35" s="99"/>
      <c r="K35" s="99"/>
    </row>
    <row r="36" spans="1:11" ht="27" customHeight="1" x14ac:dyDescent="0.2">
      <c r="A36" s="80">
        <f>A35+1</f>
        <v>23</v>
      </c>
      <c r="B36" s="74" t="s">
        <v>41</v>
      </c>
      <c r="C36" s="103" t="s">
        <v>102</v>
      </c>
      <c r="D36" s="75" t="s">
        <v>72</v>
      </c>
      <c r="E36" s="72" t="s">
        <v>70</v>
      </c>
      <c r="F36" s="56">
        <v>129.4</v>
      </c>
      <c r="G36" s="89"/>
      <c r="H36" s="18"/>
      <c r="I36" s="5"/>
      <c r="J36" s="99"/>
    </row>
    <row r="37" spans="1:11" ht="38.25" x14ac:dyDescent="0.2">
      <c r="A37" s="80">
        <f>A36+1</f>
        <v>24</v>
      </c>
      <c r="B37" s="74" t="s">
        <v>41</v>
      </c>
      <c r="C37" s="103" t="s">
        <v>102</v>
      </c>
      <c r="D37" s="75" t="s">
        <v>71</v>
      </c>
      <c r="E37" s="72" t="s">
        <v>70</v>
      </c>
      <c r="F37" s="56">
        <f>F36</f>
        <v>129.4</v>
      </c>
      <c r="G37" s="89"/>
      <c r="H37" s="18"/>
      <c r="I37" s="5"/>
    </row>
    <row r="38" spans="1:11" ht="38.25" x14ac:dyDescent="0.2">
      <c r="A38" s="80">
        <f>A37+1</f>
        <v>25</v>
      </c>
      <c r="B38" s="15" t="s">
        <v>41</v>
      </c>
      <c r="C38" s="110" t="s">
        <v>74</v>
      </c>
      <c r="D38" s="70" t="s">
        <v>73</v>
      </c>
      <c r="E38" s="72" t="s">
        <v>37</v>
      </c>
      <c r="F38" s="56">
        <v>6397</v>
      </c>
      <c r="G38" s="91"/>
      <c r="H38" s="68"/>
      <c r="I38" s="5"/>
    </row>
    <row r="39" spans="1:11" ht="38.25" x14ac:dyDescent="0.2">
      <c r="A39" s="80">
        <f t="shared" ref="A39:A42" si="2">A38+1</f>
        <v>26</v>
      </c>
      <c r="B39" s="15"/>
      <c r="C39" s="110" t="s">
        <v>74</v>
      </c>
      <c r="D39" s="70" t="s">
        <v>75</v>
      </c>
      <c r="E39" s="72" t="s">
        <v>37</v>
      </c>
      <c r="F39" s="56">
        <v>174</v>
      </c>
      <c r="G39" s="91"/>
      <c r="H39" s="68"/>
      <c r="I39" s="5"/>
    </row>
    <row r="40" spans="1:11" ht="25.5" x14ac:dyDescent="0.2">
      <c r="A40" s="80">
        <f>A39+1</f>
        <v>27</v>
      </c>
      <c r="B40" s="15"/>
      <c r="C40" s="110" t="s">
        <v>76</v>
      </c>
      <c r="D40" s="70" t="s">
        <v>77</v>
      </c>
      <c r="E40" s="72" t="s">
        <v>37</v>
      </c>
      <c r="F40" s="56">
        <v>60</v>
      </c>
      <c r="G40" s="91"/>
      <c r="H40" s="68"/>
      <c r="I40" s="5"/>
    </row>
    <row r="41" spans="1:11" ht="38.25" x14ac:dyDescent="0.2">
      <c r="A41" s="80">
        <f t="shared" si="2"/>
        <v>28</v>
      </c>
      <c r="B41" s="15"/>
      <c r="C41" s="110" t="s">
        <v>76</v>
      </c>
      <c r="D41" s="70" t="s">
        <v>78</v>
      </c>
      <c r="E41" s="72" t="s">
        <v>37</v>
      </c>
      <c r="F41" s="56">
        <v>90</v>
      </c>
      <c r="G41" s="91"/>
      <c r="H41" s="68"/>
      <c r="I41" s="5"/>
    </row>
    <row r="42" spans="1:11" ht="38.25" x14ac:dyDescent="0.2">
      <c r="A42" s="80">
        <f t="shared" si="2"/>
        <v>29</v>
      </c>
      <c r="B42" s="15"/>
      <c r="C42" s="110" t="s">
        <v>76</v>
      </c>
      <c r="D42" s="70" t="s">
        <v>79</v>
      </c>
      <c r="E42" s="72" t="s">
        <v>37</v>
      </c>
      <c r="F42" s="56">
        <v>56</v>
      </c>
      <c r="G42" s="91"/>
      <c r="H42" s="68"/>
      <c r="I42" s="5"/>
    </row>
    <row r="43" spans="1:11" x14ac:dyDescent="0.2">
      <c r="A43" s="77" t="s">
        <v>11</v>
      </c>
      <c r="B43" s="15"/>
      <c r="C43" s="110"/>
      <c r="D43" s="117" t="s">
        <v>26</v>
      </c>
      <c r="E43" s="72"/>
      <c r="F43" s="56"/>
      <c r="G43" s="67"/>
      <c r="H43" s="18"/>
      <c r="I43" s="5"/>
    </row>
    <row r="44" spans="1:11" ht="15.75" x14ac:dyDescent="0.2">
      <c r="A44" s="35">
        <f>A42+1</f>
        <v>30</v>
      </c>
      <c r="B44" s="15"/>
      <c r="C44" s="110" t="s">
        <v>80</v>
      </c>
      <c r="D44" s="75" t="s">
        <v>81</v>
      </c>
      <c r="E44" s="72" t="s">
        <v>37</v>
      </c>
      <c r="F44" s="56">
        <v>1372.5</v>
      </c>
      <c r="G44" s="67"/>
      <c r="H44" s="18"/>
      <c r="I44" s="5"/>
    </row>
    <row r="45" spans="1:11" ht="16.5" customHeight="1" x14ac:dyDescent="0.2">
      <c r="A45" s="80">
        <f>A44+1</f>
        <v>31</v>
      </c>
      <c r="B45" s="15"/>
      <c r="C45" s="110" t="s">
        <v>83</v>
      </c>
      <c r="D45" s="70" t="s">
        <v>82</v>
      </c>
      <c r="E45" s="72" t="s">
        <v>37</v>
      </c>
      <c r="F45" s="56">
        <f>F44</f>
        <v>1372.5</v>
      </c>
      <c r="G45" s="67"/>
      <c r="H45" s="18"/>
      <c r="I45" s="5"/>
    </row>
    <row r="46" spans="1:11" ht="38.25" x14ac:dyDescent="0.2">
      <c r="A46" s="80">
        <f t="shared" ref="A46:A49" si="3">A45+1</f>
        <v>32</v>
      </c>
      <c r="B46" s="15"/>
      <c r="C46" s="110" t="s">
        <v>83</v>
      </c>
      <c r="D46" s="70" t="s">
        <v>86</v>
      </c>
      <c r="E46" s="72" t="s">
        <v>70</v>
      </c>
      <c r="F46" s="56">
        <v>96</v>
      </c>
      <c r="G46" s="67"/>
      <c r="H46" s="18"/>
      <c r="I46" s="5"/>
    </row>
    <row r="47" spans="1:11" ht="25.5" x14ac:dyDescent="0.2">
      <c r="A47" s="80">
        <f t="shared" si="3"/>
        <v>33</v>
      </c>
      <c r="B47" s="15"/>
      <c r="C47" s="110" t="s">
        <v>83</v>
      </c>
      <c r="D47" s="70" t="s">
        <v>84</v>
      </c>
      <c r="E47" s="72" t="s">
        <v>37</v>
      </c>
      <c r="F47" s="56">
        <f>F45</f>
        <v>1372.5</v>
      </c>
      <c r="G47" s="67"/>
      <c r="H47" s="18"/>
      <c r="I47" s="5"/>
    </row>
    <row r="48" spans="1:11" ht="22.5" x14ac:dyDescent="0.2">
      <c r="A48" s="80">
        <f t="shared" si="3"/>
        <v>34</v>
      </c>
      <c r="B48" s="15"/>
      <c r="C48" s="110" t="s">
        <v>83</v>
      </c>
      <c r="D48" s="70" t="s">
        <v>85</v>
      </c>
      <c r="E48" s="72" t="s">
        <v>37</v>
      </c>
      <c r="F48" s="56">
        <v>48</v>
      </c>
      <c r="G48" s="67"/>
      <c r="H48" s="18"/>
      <c r="I48" s="5"/>
    </row>
    <row r="49" spans="1:9" ht="29.25" customHeight="1" x14ac:dyDescent="0.2">
      <c r="A49" s="80">
        <f t="shared" si="3"/>
        <v>35</v>
      </c>
      <c r="B49" s="15"/>
      <c r="C49" s="110" t="s">
        <v>88</v>
      </c>
      <c r="D49" s="70" t="s">
        <v>87</v>
      </c>
      <c r="E49" s="72" t="s">
        <v>3</v>
      </c>
      <c r="F49" s="56">
        <v>1460</v>
      </c>
      <c r="G49" s="67"/>
      <c r="H49" s="18"/>
      <c r="I49" s="5"/>
    </row>
    <row r="50" spans="1:9" x14ac:dyDescent="0.2">
      <c r="A50" s="81" t="s">
        <v>12</v>
      </c>
      <c r="B50" s="118"/>
      <c r="C50" s="119"/>
      <c r="D50" s="120" t="s">
        <v>89</v>
      </c>
      <c r="E50" s="72"/>
      <c r="F50" s="56"/>
      <c r="G50" s="67"/>
      <c r="H50" s="18"/>
      <c r="I50" s="5"/>
    </row>
    <row r="51" spans="1:9" ht="38.25" x14ac:dyDescent="0.2">
      <c r="A51" s="80">
        <f>A49+1</f>
        <v>36</v>
      </c>
      <c r="B51" s="15"/>
      <c r="C51" s="110" t="s">
        <v>90</v>
      </c>
      <c r="D51" s="70" t="s">
        <v>91</v>
      </c>
      <c r="E51" s="72" t="s">
        <v>37</v>
      </c>
      <c r="F51" s="56">
        <v>81.599999999999994</v>
      </c>
      <c r="G51" s="67"/>
      <c r="H51" s="18"/>
      <c r="I51" s="5"/>
    </row>
    <row r="52" spans="1:9" ht="38.25" x14ac:dyDescent="0.2">
      <c r="A52" s="80">
        <f>A51+1</f>
        <v>37</v>
      </c>
      <c r="B52" s="15"/>
      <c r="C52" s="110" t="s">
        <v>90</v>
      </c>
      <c r="D52" s="70" t="s">
        <v>92</v>
      </c>
      <c r="E52" s="72" t="s">
        <v>37</v>
      </c>
      <c r="F52" s="56">
        <v>59.6</v>
      </c>
      <c r="G52" s="67"/>
      <c r="H52" s="18"/>
      <c r="I52" s="5"/>
    </row>
    <row r="53" spans="1:9" s="122" customFormat="1" ht="38.25" customHeight="1" x14ac:dyDescent="0.2">
      <c r="A53" s="80">
        <f>A52+1</f>
        <v>38</v>
      </c>
      <c r="B53" s="15"/>
      <c r="C53" s="110" t="s">
        <v>90</v>
      </c>
      <c r="D53" s="70" t="s">
        <v>93</v>
      </c>
      <c r="E53" s="72" t="s">
        <v>37</v>
      </c>
      <c r="F53" s="56">
        <v>2.6</v>
      </c>
      <c r="G53" s="67"/>
      <c r="H53" s="18"/>
      <c r="I53" s="121"/>
    </row>
    <row r="54" spans="1:9" ht="15.75" x14ac:dyDescent="0.2">
      <c r="A54" s="77" t="s">
        <v>11</v>
      </c>
      <c r="B54" s="76"/>
      <c r="C54" s="116"/>
      <c r="D54" s="88" t="s">
        <v>7</v>
      </c>
      <c r="E54" s="69"/>
      <c r="F54" s="56"/>
      <c r="G54" s="66"/>
      <c r="H54" s="87"/>
      <c r="I54" s="5"/>
    </row>
    <row r="55" spans="1:9" ht="51" x14ac:dyDescent="0.2">
      <c r="A55" s="35">
        <f>A53+1</f>
        <v>39</v>
      </c>
      <c r="B55" s="15" t="s">
        <v>41</v>
      </c>
      <c r="C55" s="110" t="s">
        <v>27</v>
      </c>
      <c r="D55" s="30" t="s">
        <v>96</v>
      </c>
      <c r="E55" s="17" t="s">
        <v>3</v>
      </c>
      <c r="F55" s="56">
        <v>88</v>
      </c>
      <c r="G55" s="67"/>
      <c r="H55" s="18"/>
      <c r="I55" s="5"/>
    </row>
    <row r="56" spans="1:9" ht="51" x14ac:dyDescent="0.2">
      <c r="A56" s="35">
        <f>A55+1</f>
        <v>40</v>
      </c>
      <c r="B56" s="15" t="s">
        <v>41</v>
      </c>
      <c r="C56" s="110" t="s">
        <v>27</v>
      </c>
      <c r="D56" s="30" t="s">
        <v>97</v>
      </c>
      <c r="E56" s="17" t="s">
        <v>3</v>
      </c>
      <c r="F56" s="56">
        <v>24</v>
      </c>
      <c r="G56" s="67"/>
      <c r="H56" s="18"/>
      <c r="I56" s="5"/>
    </row>
    <row r="57" spans="1:9" ht="51" x14ac:dyDescent="0.2">
      <c r="A57" s="35">
        <f>A56+1</f>
        <v>41</v>
      </c>
      <c r="B57" s="15" t="s">
        <v>41</v>
      </c>
      <c r="C57" s="110" t="s">
        <v>27</v>
      </c>
      <c r="D57" s="30" t="s">
        <v>98</v>
      </c>
      <c r="E57" s="17" t="s">
        <v>3</v>
      </c>
      <c r="F57" s="56">
        <v>42</v>
      </c>
      <c r="G57" s="67"/>
      <c r="H57" s="18"/>
      <c r="I57" s="5"/>
    </row>
    <row r="58" spans="1:9" ht="25.5" x14ac:dyDescent="0.2">
      <c r="A58" s="35">
        <f t="shared" ref="A58" si="4">A57+1</f>
        <v>42</v>
      </c>
      <c r="B58" s="15" t="s">
        <v>41</v>
      </c>
      <c r="C58" s="110" t="s">
        <v>27</v>
      </c>
      <c r="D58" s="30" t="s">
        <v>94</v>
      </c>
      <c r="E58" s="72" t="s">
        <v>70</v>
      </c>
      <c r="F58" s="56">
        <v>10.5</v>
      </c>
      <c r="G58" s="67"/>
      <c r="H58" s="18"/>
      <c r="I58" s="5"/>
    </row>
    <row r="59" spans="1:9" ht="29.25" customHeight="1" x14ac:dyDescent="0.2">
      <c r="A59" s="35">
        <f>A58+1</f>
        <v>43</v>
      </c>
      <c r="B59" s="15" t="s">
        <v>41</v>
      </c>
      <c r="C59" s="110" t="s">
        <v>28</v>
      </c>
      <c r="D59" s="70" t="s">
        <v>99</v>
      </c>
      <c r="E59" s="72" t="s">
        <v>3</v>
      </c>
      <c r="F59" s="56">
        <v>46</v>
      </c>
      <c r="G59" s="67"/>
      <c r="H59" s="18"/>
      <c r="I59" s="5"/>
    </row>
    <row r="60" spans="1:9" ht="25.5" x14ac:dyDescent="0.2">
      <c r="A60" s="35">
        <f t="shared" ref="A60:A62" si="5">A59+1</f>
        <v>44</v>
      </c>
      <c r="B60" s="15"/>
      <c r="C60" s="110" t="s">
        <v>28</v>
      </c>
      <c r="D60" s="70" t="s">
        <v>100</v>
      </c>
      <c r="E60" s="72" t="s">
        <v>70</v>
      </c>
      <c r="F60" s="56">
        <v>1.6</v>
      </c>
      <c r="G60" s="67"/>
      <c r="H60" s="18"/>
      <c r="I60" s="5"/>
    </row>
    <row r="61" spans="1:9" ht="38.25" x14ac:dyDescent="0.2">
      <c r="A61" s="35">
        <f t="shared" si="5"/>
        <v>45</v>
      </c>
      <c r="B61" s="15"/>
      <c r="C61" s="110" t="s">
        <v>46</v>
      </c>
      <c r="D61" s="70" t="s">
        <v>101</v>
      </c>
      <c r="E61" s="72" t="s">
        <v>3</v>
      </c>
      <c r="F61" s="56">
        <v>34</v>
      </c>
      <c r="G61" s="67"/>
      <c r="H61" s="18"/>
      <c r="I61" s="5"/>
    </row>
    <row r="62" spans="1:9" ht="26.25" thickBot="1" x14ac:dyDescent="0.25">
      <c r="A62" s="123">
        <f t="shared" si="5"/>
        <v>46</v>
      </c>
      <c r="B62" s="124" t="s">
        <v>41</v>
      </c>
      <c r="C62" s="125" t="s">
        <v>46</v>
      </c>
      <c r="D62" s="126" t="s">
        <v>95</v>
      </c>
      <c r="E62" s="130" t="s">
        <v>70</v>
      </c>
      <c r="F62" s="127">
        <v>2.4</v>
      </c>
      <c r="G62" s="128"/>
      <c r="H62" s="129"/>
      <c r="I62" s="5"/>
    </row>
    <row r="63" spans="1:9" ht="23.25" x14ac:dyDescent="0.2">
      <c r="B63" s="9"/>
      <c r="C63" s="10"/>
      <c r="D63" s="100" t="s">
        <v>20</v>
      </c>
      <c r="E63" s="101"/>
      <c r="F63" s="102" t="s">
        <v>31</v>
      </c>
      <c r="G63" s="134"/>
      <c r="H63" s="135"/>
      <c r="I63" s="49"/>
    </row>
    <row r="64" spans="1:9" ht="24" thickBot="1" x14ac:dyDescent="0.25">
      <c r="B64" s="9"/>
      <c r="C64" s="10"/>
      <c r="D64" s="41" t="s">
        <v>22</v>
      </c>
      <c r="E64" s="39"/>
      <c r="F64" s="40" t="s">
        <v>31</v>
      </c>
      <c r="G64" s="136"/>
      <c r="H64" s="137"/>
    </row>
    <row r="65" spans="1:9" ht="24" thickBot="1" x14ac:dyDescent="0.25">
      <c r="B65" s="9"/>
      <c r="C65" s="10"/>
      <c r="D65" s="42" t="s">
        <v>30</v>
      </c>
      <c r="E65" s="43"/>
      <c r="F65" s="44" t="s">
        <v>31</v>
      </c>
      <c r="G65" s="138"/>
      <c r="H65" s="139"/>
    </row>
    <row r="66" spans="1:9" ht="23.25" x14ac:dyDescent="0.2">
      <c r="B66" s="9"/>
      <c r="C66" s="10"/>
      <c r="D66" s="111"/>
      <c r="E66" s="112"/>
      <c r="F66" s="131"/>
      <c r="G66" s="113"/>
      <c r="H66" s="113"/>
    </row>
    <row r="67" spans="1:9" x14ac:dyDescent="0.2">
      <c r="A67" s="114" t="s">
        <v>21</v>
      </c>
      <c r="B67" s="9"/>
      <c r="C67" s="10"/>
      <c r="D67" s="28"/>
      <c r="E67" s="14"/>
      <c r="F67" s="24"/>
      <c r="H67" s="9"/>
    </row>
    <row r="68" spans="1:9" ht="22.5" customHeight="1" x14ac:dyDescent="0.2">
      <c r="A68" s="140" t="s">
        <v>105</v>
      </c>
      <c r="B68" s="140"/>
      <c r="C68" s="140"/>
      <c r="D68" s="140"/>
      <c r="E68" s="140"/>
      <c r="F68" s="140"/>
      <c r="G68" s="140"/>
      <c r="H68" s="140"/>
    </row>
    <row r="69" spans="1:9" x14ac:dyDescent="0.2">
      <c r="B69" s="9"/>
      <c r="C69" s="45"/>
      <c r="D69" s="28"/>
      <c r="E69" s="14"/>
      <c r="F69" s="24"/>
      <c r="G69" s="46"/>
      <c r="H69" s="9"/>
    </row>
    <row r="70" spans="1:9" x14ac:dyDescent="0.2">
      <c r="B70" s="9"/>
      <c r="C70" s="45"/>
      <c r="D70" s="28"/>
      <c r="E70" s="14"/>
      <c r="F70" s="24"/>
      <c r="G70" s="46"/>
      <c r="H70" s="9"/>
    </row>
    <row r="71" spans="1:9" x14ac:dyDescent="0.2">
      <c r="B71" s="9"/>
      <c r="C71" s="63"/>
      <c r="D71" s="57"/>
      <c r="E71" s="14"/>
      <c r="F71" s="24"/>
      <c r="G71" s="46"/>
      <c r="H71" s="9"/>
    </row>
    <row r="72" spans="1:9" x14ac:dyDescent="0.2">
      <c r="B72" s="1"/>
      <c r="C72" s="6"/>
      <c r="D72" s="27"/>
      <c r="E72" s="8"/>
      <c r="F72" s="25"/>
    </row>
    <row r="73" spans="1:9" x14ac:dyDescent="0.2">
      <c r="B73" s="1"/>
      <c r="C73" s="6"/>
      <c r="D73" s="27"/>
      <c r="E73" s="8"/>
      <c r="F73" s="25"/>
    </row>
    <row r="74" spans="1:9" x14ac:dyDescent="0.2">
      <c r="B74" s="1"/>
      <c r="C74" s="6"/>
      <c r="D74" s="27"/>
      <c r="E74" s="8"/>
      <c r="F74" s="25"/>
    </row>
    <row r="75" spans="1:9" x14ac:dyDescent="0.2">
      <c r="B75" s="1"/>
      <c r="C75" s="6"/>
      <c r="D75" s="27"/>
      <c r="E75" s="8"/>
      <c r="F75" s="25"/>
      <c r="H75" s="97"/>
      <c r="I75" s="96"/>
    </row>
    <row r="76" spans="1:9" x14ac:dyDescent="0.2">
      <c r="B76" s="1"/>
      <c r="C76" s="6"/>
      <c r="D76" s="27"/>
      <c r="E76" s="1"/>
      <c r="F76" s="26"/>
      <c r="H76" s="94"/>
      <c r="I76" s="96"/>
    </row>
    <row r="77" spans="1:9" x14ac:dyDescent="0.2">
      <c r="B77" s="1"/>
      <c r="C77" s="6"/>
      <c r="D77" s="27"/>
      <c r="E77" s="1"/>
      <c r="F77" s="27"/>
      <c r="H77" s="94"/>
      <c r="I77" s="96"/>
    </row>
    <row r="78" spans="1:9" x14ac:dyDescent="0.2">
      <c r="B78" s="1"/>
      <c r="C78" s="6"/>
      <c r="D78" s="27"/>
      <c r="E78" s="1"/>
      <c r="F78" s="27"/>
      <c r="H78" s="95"/>
    </row>
    <row r="79" spans="1:9" x14ac:dyDescent="0.2">
      <c r="B79" s="1"/>
      <c r="C79" s="6"/>
      <c r="D79" s="27"/>
      <c r="E79" s="1"/>
      <c r="F79" s="27"/>
    </row>
    <row r="80" spans="1:9" x14ac:dyDescent="0.2">
      <c r="B80" s="1"/>
      <c r="C80" s="6"/>
      <c r="D80" s="27"/>
      <c r="E80" s="1"/>
      <c r="F80" s="27"/>
      <c r="H80" s="98"/>
    </row>
    <row r="81" spans="2:6" x14ac:dyDescent="0.2">
      <c r="B81" s="1"/>
      <c r="C81" s="6"/>
      <c r="D81" s="27"/>
      <c r="E81" s="1"/>
      <c r="F81" s="27"/>
    </row>
    <row r="82" spans="2:6" x14ac:dyDescent="0.2">
      <c r="B82" s="1"/>
      <c r="C82" s="6"/>
      <c r="D82" s="27"/>
      <c r="E82" s="1"/>
      <c r="F82" s="27"/>
    </row>
    <row r="83" spans="2:6" x14ac:dyDescent="0.2">
      <c r="B83" s="1"/>
      <c r="C83" s="6"/>
      <c r="D83" s="27"/>
      <c r="E83" s="1"/>
      <c r="F83" s="27"/>
    </row>
    <row r="84" spans="2:6" x14ac:dyDescent="0.2">
      <c r="B84" s="1"/>
      <c r="C84" s="6"/>
      <c r="D84" s="27"/>
      <c r="E84" s="1"/>
      <c r="F84" s="27"/>
    </row>
    <row r="85" spans="2:6" x14ac:dyDescent="0.2">
      <c r="B85" s="1"/>
      <c r="C85" s="6"/>
      <c r="D85" s="27"/>
      <c r="E85" s="1"/>
      <c r="F85" s="27"/>
    </row>
    <row r="86" spans="2:6" x14ac:dyDescent="0.2">
      <c r="B86" s="1"/>
      <c r="C86" s="6"/>
      <c r="D86" s="27"/>
      <c r="E86" s="1"/>
      <c r="F86" s="27"/>
    </row>
    <row r="87" spans="2:6" x14ac:dyDescent="0.2">
      <c r="B87" s="1"/>
      <c r="C87" s="6"/>
      <c r="D87" s="27"/>
      <c r="E87" s="1"/>
      <c r="F87" s="27"/>
    </row>
    <row r="88" spans="2:6" x14ac:dyDescent="0.2">
      <c r="B88" s="1"/>
      <c r="C88" s="6"/>
      <c r="D88" s="27"/>
      <c r="E88" s="1"/>
      <c r="F88" s="27"/>
    </row>
    <row r="89" spans="2:6" x14ac:dyDescent="0.2">
      <c r="B89" s="1"/>
      <c r="C89" s="6"/>
      <c r="D89" s="27"/>
      <c r="E89" s="1"/>
      <c r="F89" s="27"/>
    </row>
    <row r="90" spans="2:6" x14ac:dyDescent="0.2">
      <c r="B90" s="1"/>
      <c r="C90" s="6"/>
      <c r="D90" s="27"/>
      <c r="E90" s="1"/>
      <c r="F90" s="27"/>
    </row>
    <row r="91" spans="2:6" x14ac:dyDescent="0.2">
      <c r="B91" s="1"/>
      <c r="C91" s="6"/>
      <c r="D91" s="27"/>
      <c r="E91" s="1"/>
      <c r="F91" s="27"/>
    </row>
    <row r="92" spans="2:6" x14ac:dyDescent="0.2">
      <c r="B92" s="1"/>
      <c r="C92" s="6"/>
      <c r="D92" s="27"/>
      <c r="E92" s="1"/>
      <c r="F92" s="27"/>
    </row>
    <row r="93" spans="2:6" x14ac:dyDescent="0.2">
      <c r="B93" s="1"/>
      <c r="C93" s="6"/>
      <c r="D93" s="27"/>
      <c r="E93" s="1"/>
      <c r="F93" s="27"/>
    </row>
    <row r="94" spans="2:6" x14ac:dyDescent="0.2">
      <c r="B94" s="1"/>
      <c r="C94" s="6"/>
      <c r="D94" s="27"/>
      <c r="E94" s="1"/>
      <c r="F94" s="27"/>
    </row>
    <row r="95" spans="2:6" x14ac:dyDescent="0.2">
      <c r="B95" s="1"/>
      <c r="C95" s="6"/>
      <c r="D95" s="27"/>
      <c r="E95" s="1"/>
      <c r="F95" s="27"/>
    </row>
    <row r="96" spans="2:6" x14ac:dyDescent="0.2">
      <c r="B96" s="1"/>
      <c r="C96" s="6"/>
      <c r="D96" s="27"/>
      <c r="E96" s="1"/>
      <c r="F96" s="27"/>
    </row>
    <row r="97" spans="2:6" x14ac:dyDescent="0.2">
      <c r="B97" s="1"/>
      <c r="C97" s="6"/>
      <c r="D97" s="27"/>
      <c r="E97" s="1"/>
      <c r="F97" s="27"/>
    </row>
    <row r="98" spans="2:6" x14ac:dyDescent="0.2">
      <c r="B98" s="1"/>
      <c r="C98" s="6"/>
      <c r="D98" s="27"/>
      <c r="E98" s="1"/>
      <c r="F98" s="27"/>
    </row>
    <row r="99" spans="2:6" x14ac:dyDescent="0.2">
      <c r="B99" s="1"/>
      <c r="C99" s="6"/>
      <c r="D99" s="27"/>
      <c r="E99" s="1"/>
      <c r="F99" s="27"/>
    </row>
    <row r="100" spans="2:6" x14ac:dyDescent="0.2">
      <c r="B100" s="1"/>
      <c r="C100" s="6"/>
      <c r="D100" s="27"/>
      <c r="E100" s="1"/>
      <c r="F100" s="27"/>
    </row>
    <row r="101" spans="2:6" x14ac:dyDescent="0.2">
      <c r="B101" s="1"/>
      <c r="C101" s="6"/>
      <c r="D101" s="27"/>
      <c r="E101" s="1"/>
      <c r="F101" s="27"/>
    </row>
    <row r="102" spans="2:6" x14ac:dyDescent="0.2">
      <c r="B102" s="1"/>
      <c r="C102" s="6"/>
      <c r="D102" s="27"/>
      <c r="E102" s="1"/>
      <c r="F102" s="27"/>
    </row>
    <row r="103" spans="2:6" x14ac:dyDescent="0.2">
      <c r="B103" s="1"/>
      <c r="C103" s="6"/>
      <c r="D103" s="27"/>
      <c r="E103" s="1"/>
      <c r="F103" s="27"/>
    </row>
    <row r="104" spans="2:6" x14ac:dyDescent="0.2">
      <c r="B104" s="1"/>
      <c r="C104" s="6"/>
      <c r="D104" s="27"/>
      <c r="E104" s="1"/>
      <c r="F104" s="27"/>
    </row>
    <row r="105" spans="2:6" x14ac:dyDescent="0.2">
      <c r="C105" s="7"/>
    </row>
    <row r="106" spans="2:6" x14ac:dyDescent="0.2">
      <c r="C106" s="7"/>
    </row>
    <row r="107" spans="2:6" x14ac:dyDescent="0.2">
      <c r="C107" s="7"/>
    </row>
    <row r="108" spans="2:6" x14ac:dyDescent="0.2">
      <c r="C108" s="7"/>
    </row>
    <row r="109" spans="2:6" x14ac:dyDescent="0.2">
      <c r="C109" s="7"/>
    </row>
    <row r="110" spans="2:6" x14ac:dyDescent="0.2">
      <c r="C110" s="7"/>
    </row>
    <row r="111" spans="2:6" x14ac:dyDescent="0.2">
      <c r="C111" s="7"/>
    </row>
    <row r="112" spans="2:6" x14ac:dyDescent="0.2">
      <c r="C112" s="7"/>
    </row>
    <row r="113" spans="3:3" x14ac:dyDescent="0.2">
      <c r="C113" s="7"/>
    </row>
    <row r="114" spans="3:3" x14ac:dyDescent="0.2">
      <c r="C114" s="7"/>
    </row>
    <row r="115" spans="3:3" x14ac:dyDescent="0.2">
      <c r="C115" s="7"/>
    </row>
    <row r="116" spans="3:3" x14ac:dyDescent="0.2">
      <c r="C116" s="7"/>
    </row>
    <row r="117" spans="3:3" x14ac:dyDescent="0.2">
      <c r="C117" s="7"/>
    </row>
    <row r="118" spans="3:3" x14ac:dyDescent="0.2">
      <c r="C118" s="7"/>
    </row>
    <row r="119" spans="3:3" x14ac:dyDescent="0.2">
      <c r="C119" s="7"/>
    </row>
    <row r="120" spans="3:3" x14ac:dyDescent="0.2">
      <c r="C120" s="7"/>
    </row>
    <row r="121" spans="3:3" x14ac:dyDescent="0.2">
      <c r="C121" s="7"/>
    </row>
    <row r="122" spans="3:3" x14ac:dyDescent="0.2">
      <c r="C122" s="7"/>
    </row>
    <row r="123" spans="3:3" x14ac:dyDescent="0.2">
      <c r="C123" s="7"/>
    </row>
    <row r="124" spans="3:3" x14ac:dyDescent="0.2">
      <c r="C124" s="7"/>
    </row>
    <row r="125" spans="3:3" x14ac:dyDescent="0.2">
      <c r="C125" s="7"/>
    </row>
    <row r="126" spans="3:3" x14ac:dyDescent="0.2">
      <c r="C126" s="7"/>
    </row>
    <row r="127" spans="3:3" x14ac:dyDescent="0.2">
      <c r="C127" s="7"/>
    </row>
    <row r="128" spans="3:3" x14ac:dyDescent="0.2">
      <c r="C128" s="7"/>
    </row>
    <row r="129" spans="3:3" x14ac:dyDescent="0.2">
      <c r="C129" s="7"/>
    </row>
    <row r="130" spans="3:3" x14ac:dyDescent="0.2">
      <c r="C130" s="7"/>
    </row>
    <row r="131" spans="3:3" x14ac:dyDescent="0.2">
      <c r="C131" s="7"/>
    </row>
    <row r="132" spans="3:3" x14ac:dyDescent="0.2">
      <c r="C132" s="7"/>
    </row>
    <row r="133" spans="3:3" x14ac:dyDescent="0.2">
      <c r="C133" s="7"/>
    </row>
    <row r="134" spans="3:3" x14ac:dyDescent="0.2">
      <c r="C134" s="7"/>
    </row>
    <row r="135" spans="3:3" x14ac:dyDescent="0.2">
      <c r="C135" s="7"/>
    </row>
    <row r="136" spans="3:3" x14ac:dyDescent="0.2">
      <c r="C136" s="7"/>
    </row>
    <row r="137" spans="3:3" x14ac:dyDescent="0.2">
      <c r="C137" s="7"/>
    </row>
    <row r="138" spans="3:3" x14ac:dyDescent="0.2">
      <c r="C138" s="7"/>
    </row>
    <row r="139" spans="3:3" x14ac:dyDescent="0.2">
      <c r="C139" s="7"/>
    </row>
    <row r="140" spans="3:3" x14ac:dyDescent="0.2">
      <c r="C140" s="7"/>
    </row>
    <row r="141" spans="3:3" x14ac:dyDescent="0.2">
      <c r="C141" s="7"/>
    </row>
    <row r="142" spans="3:3" x14ac:dyDescent="0.2">
      <c r="C142" s="7"/>
    </row>
    <row r="143" spans="3:3" x14ac:dyDescent="0.2">
      <c r="C143" s="7"/>
    </row>
    <row r="144" spans="3:3" x14ac:dyDescent="0.2">
      <c r="C144" s="7"/>
    </row>
    <row r="145" spans="3:3" x14ac:dyDescent="0.2">
      <c r="C145" s="7"/>
    </row>
    <row r="146" spans="3:3" x14ac:dyDescent="0.2">
      <c r="C146" s="7"/>
    </row>
    <row r="147" spans="3:3" x14ac:dyDescent="0.2">
      <c r="C147" s="7"/>
    </row>
    <row r="148" spans="3:3" x14ac:dyDescent="0.2">
      <c r="C148" s="7"/>
    </row>
    <row r="149" spans="3:3" x14ac:dyDescent="0.2">
      <c r="C149" s="7"/>
    </row>
    <row r="150" spans="3:3" x14ac:dyDescent="0.2">
      <c r="C150" s="7"/>
    </row>
    <row r="151" spans="3:3" x14ac:dyDescent="0.2">
      <c r="C151" s="7"/>
    </row>
    <row r="152" spans="3:3" x14ac:dyDescent="0.2">
      <c r="C152" s="7"/>
    </row>
    <row r="153" spans="3:3" x14ac:dyDescent="0.2">
      <c r="C153" s="7"/>
    </row>
    <row r="154" spans="3:3" x14ac:dyDescent="0.2">
      <c r="C154" s="7"/>
    </row>
    <row r="155" spans="3:3" x14ac:dyDescent="0.2">
      <c r="C155" s="7"/>
    </row>
    <row r="156" spans="3:3" x14ac:dyDescent="0.2">
      <c r="C156" s="7"/>
    </row>
    <row r="157" spans="3:3" x14ac:dyDescent="0.2">
      <c r="C157" s="7"/>
    </row>
    <row r="158" spans="3:3" x14ac:dyDescent="0.2">
      <c r="C158" s="7"/>
    </row>
    <row r="159" spans="3:3" x14ac:dyDescent="0.2">
      <c r="C159" s="7"/>
    </row>
    <row r="160" spans="3:3" x14ac:dyDescent="0.2">
      <c r="C160" s="7"/>
    </row>
    <row r="161" spans="3:3" x14ac:dyDescent="0.2">
      <c r="C161" s="7"/>
    </row>
    <row r="162" spans="3:3" x14ac:dyDescent="0.2">
      <c r="C162" s="7"/>
    </row>
    <row r="163" spans="3:3" x14ac:dyDescent="0.2">
      <c r="C163" s="7"/>
    </row>
    <row r="164" spans="3:3" x14ac:dyDescent="0.2">
      <c r="C164" s="7"/>
    </row>
    <row r="165" spans="3:3" x14ac:dyDescent="0.2">
      <c r="C165" s="7"/>
    </row>
    <row r="166" spans="3:3" x14ac:dyDescent="0.2">
      <c r="C166" s="7"/>
    </row>
    <row r="167" spans="3:3" x14ac:dyDescent="0.2">
      <c r="C167" s="7"/>
    </row>
    <row r="168" spans="3:3" x14ac:dyDescent="0.2">
      <c r="C168" s="7"/>
    </row>
    <row r="169" spans="3:3" x14ac:dyDescent="0.2">
      <c r="C169" s="7"/>
    </row>
    <row r="170" spans="3:3" x14ac:dyDescent="0.2">
      <c r="C170" s="7"/>
    </row>
    <row r="171" spans="3:3" x14ac:dyDescent="0.2">
      <c r="C171" s="7"/>
    </row>
    <row r="172" spans="3:3" x14ac:dyDescent="0.2">
      <c r="C172" s="7"/>
    </row>
    <row r="173" spans="3:3" x14ac:dyDescent="0.2">
      <c r="C173" s="7"/>
    </row>
    <row r="174" spans="3:3" x14ac:dyDescent="0.2">
      <c r="C174" s="7"/>
    </row>
    <row r="175" spans="3:3" x14ac:dyDescent="0.2">
      <c r="C175" s="7"/>
    </row>
    <row r="176" spans="3:3" x14ac:dyDescent="0.2">
      <c r="C176" s="7"/>
    </row>
    <row r="177" spans="3:3" x14ac:dyDescent="0.2">
      <c r="C177" s="7"/>
    </row>
    <row r="178" spans="3:3" x14ac:dyDescent="0.2">
      <c r="C178" s="7"/>
    </row>
    <row r="179" spans="3:3" x14ac:dyDescent="0.2">
      <c r="C179" s="7"/>
    </row>
    <row r="180" spans="3:3" x14ac:dyDescent="0.2">
      <c r="C180" s="7"/>
    </row>
    <row r="181" spans="3:3" x14ac:dyDescent="0.2">
      <c r="C181" s="7"/>
    </row>
    <row r="182" spans="3:3" x14ac:dyDescent="0.2">
      <c r="C182" s="7"/>
    </row>
    <row r="183" spans="3:3" x14ac:dyDescent="0.2">
      <c r="C183" s="7"/>
    </row>
    <row r="184" spans="3:3" x14ac:dyDescent="0.2">
      <c r="C184" s="7"/>
    </row>
    <row r="185" spans="3:3" x14ac:dyDescent="0.2">
      <c r="C185" s="7"/>
    </row>
    <row r="186" spans="3:3" x14ac:dyDescent="0.2">
      <c r="C186" s="7"/>
    </row>
    <row r="187" spans="3:3" x14ac:dyDescent="0.2">
      <c r="C187" s="7"/>
    </row>
    <row r="188" spans="3:3" x14ac:dyDescent="0.2">
      <c r="C188" s="7"/>
    </row>
    <row r="189" spans="3:3" x14ac:dyDescent="0.2">
      <c r="C189" s="7"/>
    </row>
    <row r="190" spans="3:3" x14ac:dyDescent="0.2">
      <c r="C190" s="7"/>
    </row>
    <row r="191" spans="3:3" x14ac:dyDescent="0.2">
      <c r="C191" s="7"/>
    </row>
    <row r="192" spans="3:3" x14ac:dyDescent="0.2">
      <c r="C192" s="7"/>
    </row>
    <row r="193" spans="3:3" x14ac:dyDescent="0.2">
      <c r="C193" s="7"/>
    </row>
    <row r="194" spans="3:3" x14ac:dyDescent="0.2">
      <c r="C194" s="7"/>
    </row>
    <row r="195" spans="3:3" x14ac:dyDescent="0.2">
      <c r="C195" s="7"/>
    </row>
    <row r="196" spans="3:3" x14ac:dyDescent="0.2">
      <c r="C196" s="7"/>
    </row>
    <row r="197" spans="3:3" x14ac:dyDescent="0.2">
      <c r="C197" s="7"/>
    </row>
    <row r="198" spans="3:3" x14ac:dyDescent="0.2">
      <c r="C198" s="7"/>
    </row>
    <row r="199" spans="3:3" x14ac:dyDescent="0.2">
      <c r="C199" s="7"/>
    </row>
    <row r="200" spans="3:3" x14ac:dyDescent="0.2">
      <c r="C200" s="7"/>
    </row>
    <row r="201" spans="3:3" x14ac:dyDescent="0.2">
      <c r="C201" s="7"/>
    </row>
    <row r="202" spans="3:3" x14ac:dyDescent="0.2">
      <c r="C202" s="7"/>
    </row>
    <row r="203" spans="3:3" x14ac:dyDescent="0.2">
      <c r="C203" s="7"/>
    </row>
    <row r="204" spans="3:3" x14ac:dyDescent="0.2">
      <c r="C204" s="7"/>
    </row>
    <row r="205" spans="3:3" x14ac:dyDescent="0.2">
      <c r="C205" s="7"/>
    </row>
    <row r="206" spans="3:3" x14ac:dyDescent="0.2">
      <c r="C206" s="7"/>
    </row>
    <row r="207" spans="3:3" x14ac:dyDescent="0.2">
      <c r="C207" s="7"/>
    </row>
    <row r="208" spans="3:3" x14ac:dyDescent="0.2">
      <c r="C208" s="7"/>
    </row>
    <row r="209" spans="3:3" x14ac:dyDescent="0.2">
      <c r="C209" s="7"/>
    </row>
    <row r="210" spans="3:3" x14ac:dyDescent="0.2">
      <c r="C210" s="7"/>
    </row>
    <row r="211" spans="3:3" x14ac:dyDescent="0.2">
      <c r="C211" s="7"/>
    </row>
    <row r="212" spans="3:3" x14ac:dyDescent="0.2">
      <c r="C212" s="7"/>
    </row>
    <row r="213" spans="3:3" x14ac:dyDescent="0.2">
      <c r="C213" s="7"/>
    </row>
    <row r="214" spans="3:3" x14ac:dyDescent="0.2">
      <c r="C214" s="7"/>
    </row>
    <row r="215" spans="3:3" x14ac:dyDescent="0.2">
      <c r="C215" s="7"/>
    </row>
    <row r="216" spans="3:3" x14ac:dyDescent="0.2">
      <c r="C216" s="7"/>
    </row>
    <row r="217" spans="3:3" x14ac:dyDescent="0.2">
      <c r="C217" s="7"/>
    </row>
    <row r="218" spans="3:3" x14ac:dyDescent="0.2">
      <c r="C218" s="7"/>
    </row>
    <row r="219" spans="3:3" x14ac:dyDescent="0.2">
      <c r="C219" s="7"/>
    </row>
    <row r="220" spans="3:3" x14ac:dyDescent="0.2">
      <c r="C220" s="7"/>
    </row>
    <row r="221" spans="3:3" x14ac:dyDescent="0.2">
      <c r="C221" s="7"/>
    </row>
    <row r="222" spans="3:3" x14ac:dyDescent="0.2">
      <c r="C222" s="7"/>
    </row>
    <row r="223" spans="3:3" x14ac:dyDescent="0.2">
      <c r="C223" s="7"/>
    </row>
    <row r="224" spans="3:3" x14ac:dyDescent="0.2">
      <c r="C224" s="7"/>
    </row>
    <row r="225" spans="3:3" x14ac:dyDescent="0.2">
      <c r="C225" s="7"/>
    </row>
    <row r="226" spans="3:3" x14ac:dyDescent="0.2">
      <c r="C226" s="7"/>
    </row>
    <row r="227" spans="3:3" x14ac:dyDescent="0.2">
      <c r="C227" s="7"/>
    </row>
    <row r="228" spans="3:3" x14ac:dyDescent="0.2">
      <c r="C228" s="7"/>
    </row>
    <row r="229" spans="3:3" x14ac:dyDescent="0.2">
      <c r="C229" s="7"/>
    </row>
    <row r="230" spans="3:3" x14ac:dyDescent="0.2">
      <c r="C230" s="7"/>
    </row>
    <row r="231" spans="3:3" x14ac:dyDescent="0.2">
      <c r="C231" s="7"/>
    </row>
    <row r="232" spans="3:3" x14ac:dyDescent="0.2">
      <c r="C232" s="7"/>
    </row>
    <row r="233" spans="3:3" x14ac:dyDescent="0.2">
      <c r="C233" s="7"/>
    </row>
    <row r="234" spans="3:3" x14ac:dyDescent="0.2">
      <c r="C234" s="7"/>
    </row>
    <row r="235" spans="3:3" x14ac:dyDescent="0.2">
      <c r="C235" s="7"/>
    </row>
  </sheetData>
  <mergeCells count="11">
    <mergeCell ref="H6:H7"/>
    <mergeCell ref="G63:H63"/>
    <mergeCell ref="G64:H64"/>
    <mergeCell ref="G65:H65"/>
    <mergeCell ref="A68:H68"/>
    <mergeCell ref="A6:A7"/>
    <mergeCell ref="B6:B7"/>
    <mergeCell ref="C6:C7"/>
    <mergeCell ref="D6:D7"/>
    <mergeCell ref="E6:F6"/>
    <mergeCell ref="G6:G7"/>
  </mergeCells>
  <pageMargins left="1.0629921259842521" right="0.47244094488188981" top="0.78740157480314965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TER</vt:lpstr>
      <vt:lpstr>TER PDF</vt:lpstr>
      <vt:lpstr>TER!Obszar_wydruku</vt:lpstr>
      <vt:lpstr>'TER PDF'!Obszar_wydruku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dc:description>03.2006</dc:description>
  <cp:lastModifiedBy>Krzysztof Biczysko</cp:lastModifiedBy>
  <cp:lastPrinted>2019-09-25T06:30:11Z</cp:lastPrinted>
  <dcterms:created xsi:type="dcterms:W3CDTF">2003-08-30T15:25:40Z</dcterms:created>
  <dcterms:modified xsi:type="dcterms:W3CDTF">2019-09-25T06:30:41Z</dcterms:modified>
</cp:coreProperties>
</file>